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jkhil\Documents\ALOT\"/>
    </mc:Choice>
  </mc:AlternateContent>
  <xr:revisionPtr revIDLastSave="0" documentId="8_{CB797C33-3626-43C6-B856-12972C9460B8}" xr6:coauthVersionLast="47" xr6:coauthVersionMax="47" xr10:uidLastSave="{00000000-0000-0000-0000-000000000000}"/>
  <bookViews>
    <workbookView xWindow="-90" yWindow="-90" windowWidth="19380" windowHeight="10260" xr2:uid="{00000000-000D-0000-FFFF-FFFF00000000}"/>
  </bookViews>
  <sheets>
    <sheet name="LOC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I7" i="1"/>
  <c r="I9" i="1"/>
  <c r="I10" i="1"/>
  <c r="I11" i="1"/>
  <c r="I12" i="1"/>
  <c r="I13" i="1"/>
  <c r="I14" i="1"/>
  <c r="I15" i="1"/>
  <c r="I16" i="1"/>
  <c r="I17" i="1"/>
  <c r="I18" i="1"/>
  <c r="I19" i="1"/>
  <c r="I20" i="1"/>
  <c r="I21" i="1"/>
  <c r="I22" i="1"/>
  <c r="I23" i="1"/>
  <c r="I24" i="1"/>
  <c r="I25" i="1"/>
  <c r="I26" i="1"/>
  <c r="I27" i="1"/>
  <c r="I28" i="1"/>
  <c r="I29" i="1"/>
  <c r="I30" i="1"/>
  <c r="I31" i="1"/>
  <c r="I32" i="1"/>
  <c r="I33" i="1"/>
  <c r="I34" i="1"/>
  <c r="I35" i="1"/>
  <c r="I6" i="1"/>
  <c r="AH36" i="1"/>
  <c r="AG36" i="1"/>
  <c r="AF36" i="1"/>
  <c r="AE36" i="1"/>
  <c r="AD36" i="1"/>
  <c r="AC36" i="1"/>
  <c r="AB36" i="1"/>
  <c r="Y36" i="1"/>
  <c r="X36" i="1"/>
  <c r="W36" i="1"/>
  <c r="V36" i="1"/>
  <c r="U36" i="1"/>
  <c r="T36" i="1"/>
  <c r="S36" i="1"/>
  <c r="P36" i="1"/>
  <c r="O36" i="1"/>
  <c r="N36" i="1"/>
  <c r="M36" i="1"/>
  <c r="L36" i="1"/>
  <c r="K36" i="1"/>
  <c r="J36" i="1"/>
  <c r="H36" i="1"/>
  <c r="G36" i="1"/>
  <c r="F36" i="1"/>
  <c r="E36" i="1"/>
  <c r="D36" i="1"/>
  <c r="C36" i="1"/>
  <c r="B36" i="1"/>
  <c r="AK35" i="1"/>
  <c r="AI35" i="1"/>
  <c r="Q35" i="1"/>
  <c r="AJ35" i="1" s="1"/>
  <c r="AK34" i="1"/>
  <c r="AI34" i="1"/>
  <c r="Q34" i="1"/>
  <c r="AK33" i="1"/>
  <c r="AI33" i="1"/>
  <c r="Q33" i="1"/>
  <c r="AK32" i="1"/>
  <c r="AI32" i="1"/>
  <c r="Q32" i="1"/>
  <c r="AK31" i="1"/>
  <c r="AI31" i="1"/>
  <c r="Q31" i="1"/>
  <c r="AJ31" i="1" s="1"/>
  <c r="AK30" i="1"/>
  <c r="AI30" i="1"/>
  <c r="Q30" i="1"/>
  <c r="AK29" i="1"/>
  <c r="AI29" i="1"/>
  <c r="Q29" i="1"/>
  <c r="AK28" i="1"/>
  <c r="AI28" i="1"/>
  <c r="Q28" i="1"/>
  <c r="R28" i="1" s="1"/>
  <c r="AK27" i="1"/>
  <c r="AI27" i="1"/>
  <c r="Q27" i="1"/>
  <c r="AK26" i="1"/>
  <c r="AI26" i="1"/>
  <c r="Q26" i="1"/>
  <c r="AK25" i="1"/>
  <c r="AI25" i="1"/>
  <c r="Q25" i="1"/>
  <c r="AK24" i="1"/>
  <c r="AI24" i="1"/>
  <c r="Q24" i="1"/>
  <c r="AK23" i="1"/>
  <c r="AI23" i="1"/>
  <c r="Q23" i="1"/>
  <c r="AK22" i="1"/>
  <c r="AI22" i="1"/>
  <c r="Q22" i="1"/>
  <c r="AK21" i="1"/>
  <c r="AI21" i="1"/>
  <c r="Q21" i="1"/>
  <c r="AK20" i="1"/>
  <c r="AI20" i="1"/>
  <c r="Q20" i="1"/>
  <c r="AK19" i="1"/>
  <c r="AI19" i="1"/>
  <c r="Q19" i="1"/>
  <c r="AK18" i="1"/>
  <c r="AI18" i="1"/>
  <c r="Q18" i="1"/>
  <c r="AK17" i="1"/>
  <c r="AI17" i="1"/>
  <c r="Q17" i="1"/>
  <c r="AK16" i="1"/>
  <c r="AI16" i="1"/>
  <c r="Q16" i="1"/>
  <c r="AK15" i="1"/>
  <c r="AI15" i="1"/>
  <c r="Q15" i="1"/>
  <c r="AK14" i="1"/>
  <c r="AI14" i="1"/>
  <c r="Q14" i="1"/>
  <c r="AK13" i="1"/>
  <c r="AI13" i="1"/>
  <c r="Q13" i="1"/>
  <c r="AK12" i="1"/>
  <c r="AI12" i="1"/>
  <c r="Q12" i="1"/>
  <c r="AK11" i="1"/>
  <c r="AI11" i="1"/>
  <c r="Q11" i="1"/>
  <c r="AK10" i="1"/>
  <c r="AI10" i="1"/>
  <c r="Q10" i="1"/>
  <c r="AK9" i="1"/>
  <c r="AI9" i="1"/>
  <c r="Q9" i="1"/>
  <c r="AK8" i="1"/>
  <c r="AI8" i="1"/>
  <c r="Q8" i="1"/>
  <c r="AK7" i="1"/>
  <c r="AI7" i="1"/>
  <c r="Q7" i="1"/>
  <c r="AK6" i="1"/>
  <c r="AI6" i="1"/>
  <c r="Q6" i="1"/>
  <c r="AH4" i="1"/>
  <c r="AG4" i="1"/>
  <c r="AF4" i="1"/>
  <c r="AE4" i="1"/>
  <c r="AD4" i="1"/>
  <c r="AC4" i="1"/>
  <c r="AB4" i="1"/>
  <c r="Y4" i="1"/>
  <c r="X4" i="1"/>
  <c r="W4" i="1"/>
  <c r="V4" i="1"/>
  <c r="U4" i="1"/>
  <c r="T4" i="1"/>
  <c r="S4" i="1"/>
  <c r="P4" i="1"/>
  <c r="O4" i="1"/>
  <c r="N4" i="1"/>
  <c r="M4" i="1"/>
  <c r="L4" i="1"/>
  <c r="K4" i="1"/>
  <c r="J4" i="1"/>
  <c r="AJ32" i="1" l="1"/>
  <c r="R17" i="1"/>
  <c r="AJ30" i="1"/>
  <c r="AJ34" i="1"/>
  <c r="R19" i="1"/>
  <c r="R23" i="1"/>
  <c r="AJ21" i="1"/>
  <c r="AJ33" i="1"/>
  <c r="AJ16" i="1"/>
  <c r="R26" i="1"/>
  <c r="AJ8" i="1"/>
  <c r="AJ11" i="1"/>
  <c r="AJ13" i="1"/>
  <c r="R18" i="1"/>
  <c r="AJ20" i="1"/>
  <c r="R27" i="1"/>
  <c r="AI37" i="1"/>
  <c r="AJ12" i="1"/>
  <c r="R24" i="1"/>
  <c r="AJ28" i="1"/>
  <c r="R30" i="1"/>
  <c r="R31" i="1"/>
  <c r="R32" i="1"/>
  <c r="R33" i="1"/>
  <c r="R34" i="1"/>
  <c r="R35" i="1"/>
  <c r="Q37" i="1"/>
  <c r="AJ10" i="1"/>
  <c r="R16" i="1"/>
  <c r="AJ25" i="1"/>
  <c r="AJ7" i="1"/>
  <c r="AJ9" i="1"/>
  <c r="R15" i="1"/>
  <c r="R20" i="1"/>
  <c r="R22" i="1"/>
  <c r="AJ24" i="1"/>
  <c r="AJ29" i="1"/>
  <c r="AJ17" i="1"/>
  <c r="R6" i="1"/>
  <c r="AJ6" i="1"/>
  <c r="AA7" i="1"/>
  <c r="R8" i="1"/>
  <c r="R10" i="1"/>
  <c r="AA11" i="1"/>
  <c r="AA12" i="1"/>
  <c r="AA13" i="1"/>
  <c r="AA14" i="1"/>
  <c r="AJ15" i="1"/>
  <c r="AJ18" i="1"/>
  <c r="R21" i="1"/>
  <c r="AJ22" i="1"/>
  <c r="R25" i="1"/>
  <c r="AJ26" i="1"/>
  <c r="R29" i="1"/>
  <c r="Z37" i="1"/>
  <c r="AJ19" i="1"/>
  <c r="AJ23" i="1"/>
  <c r="AJ27" i="1"/>
  <c r="AA9" i="1"/>
  <c r="I37" i="1"/>
  <c r="AA6" i="1"/>
  <c r="R7" i="1"/>
  <c r="AA8" i="1"/>
  <c r="R9" i="1"/>
  <c r="AA10" i="1"/>
  <c r="R11" i="1"/>
  <c r="R12" i="1"/>
  <c r="R13" i="1"/>
  <c r="R14" i="1"/>
  <c r="AJ14" i="1"/>
  <c r="AA15" i="1"/>
  <c r="AA16" i="1"/>
  <c r="AA17" i="1"/>
  <c r="AA18" i="1"/>
  <c r="AA19" i="1"/>
  <c r="AA20" i="1"/>
  <c r="AA21" i="1"/>
  <c r="AA22" i="1"/>
  <c r="AA23" i="1"/>
  <c r="AA24" i="1"/>
  <c r="AA25" i="1"/>
  <c r="AA26" i="1"/>
  <c r="AA27" i="1"/>
  <c r="AA28" i="1"/>
  <c r="AA29" i="1"/>
  <c r="AA30" i="1"/>
  <c r="AA31" i="1"/>
  <c r="AA32" i="1"/>
  <c r="AA33" i="1"/>
  <c r="AA34" i="1"/>
  <c r="AA35" i="1"/>
  <c r="AL32" i="1" l="1"/>
  <c r="AM32" i="1" s="1"/>
  <c r="AL28" i="1"/>
  <c r="AM28" i="1" s="1"/>
  <c r="AL24" i="1"/>
  <c r="AM24" i="1" s="1"/>
  <c r="AL20" i="1"/>
  <c r="AM20" i="1" s="1"/>
  <c r="AL16" i="1"/>
  <c r="AM16" i="1" s="1"/>
  <c r="AL15" i="1"/>
  <c r="AM15" i="1" s="1"/>
  <c r="AL11" i="1"/>
  <c r="AM11" i="1" s="1"/>
  <c r="AL26" i="1"/>
  <c r="AM26" i="1" s="1"/>
  <c r="AL18" i="1"/>
  <c r="AM18" i="1" s="1"/>
  <c r="AL8" i="1"/>
  <c r="AM8" i="1" s="1"/>
  <c r="AL25" i="1"/>
  <c r="AM25" i="1" s="1"/>
  <c r="AL17" i="1"/>
  <c r="AM17" i="1" s="1"/>
  <c r="AL7" i="1"/>
  <c r="AM7" i="1" s="1"/>
  <c r="AL35" i="1"/>
  <c r="AM35" i="1" s="1"/>
  <c r="AL31" i="1"/>
  <c r="AM31" i="1" s="1"/>
  <c r="AL27" i="1"/>
  <c r="AM27" i="1" s="1"/>
  <c r="AL23" i="1"/>
  <c r="AM23" i="1" s="1"/>
  <c r="AL19" i="1"/>
  <c r="AM19" i="1" s="1"/>
  <c r="AL14" i="1"/>
  <c r="AM14" i="1" s="1"/>
  <c r="AL10" i="1"/>
  <c r="AM10" i="1" s="1"/>
  <c r="AL6" i="1"/>
  <c r="AM6" i="1" s="1"/>
  <c r="AL9" i="1"/>
  <c r="AM9" i="1" s="1"/>
  <c r="AL34" i="1"/>
  <c r="AM34" i="1" s="1"/>
  <c r="AL30" i="1"/>
  <c r="AM30" i="1" s="1"/>
  <c r="AL22" i="1"/>
  <c r="AM22" i="1" s="1"/>
  <c r="AL13" i="1"/>
  <c r="AM13" i="1" s="1"/>
  <c r="AL33" i="1"/>
  <c r="AM33" i="1" s="1"/>
  <c r="AL29" i="1"/>
  <c r="AM29" i="1" s="1"/>
  <c r="AL21" i="1"/>
  <c r="AM21" i="1" s="1"/>
  <c r="AL12" i="1"/>
  <c r="AM12" i="1" s="1"/>
  <c r="AA36" i="1"/>
  <c r="AA37" i="1"/>
  <c r="AJ37" i="1"/>
  <c r="R37" i="1"/>
  <c r="AJ36" i="1"/>
  <c r="R36" i="1"/>
  <c r="AO10" i="1" l="1"/>
  <c r="AO8" i="1"/>
  <c r="AO6" i="1"/>
  <c r="AP6" i="1" s="1"/>
  <c r="AO7" i="1"/>
  <c r="AO9" i="1"/>
  <c r="AP9" i="1" s="1"/>
  <c r="AP7" i="1" l="1"/>
  <c r="AP8" i="1"/>
  <c r="AP10" i="1"/>
</calcChain>
</file>

<file path=xl/sharedStrings.xml><?xml version="1.0" encoding="utf-8"?>
<sst xmlns="http://schemas.openxmlformats.org/spreadsheetml/2006/main" count="77" uniqueCount="66">
  <si>
    <t>Ranking 1st to Last</t>
  </si>
  <si>
    <t>Computer Top Five Final Order</t>
  </si>
  <si>
    <t>JUDGES: NUMBER AND NAME</t>
  </si>
  <si>
    <t>I + L/F SUB TOTAL</t>
  </si>
  <si>
    <t>I + L/F + T SUB TOTAL</t>
  </si>
  <si>
    <t>IMPORTANT!</t>
  </si>
  <si>
    <t>TOTAL</t>
  </si>
  <si>
    <t>#1 RANKED</t>
  </si>
  <si>
    <t xml:space="preserve">WINNER </t>
  </si>
  <si>
    <t>#2 RANKED</t>
  </si>
  <si>
    <t>1st RUNNER-UP</t>
  </si>
  <si>
    <t>#3 RANKED</t>
  </si>
  <si>
    <t>2nd RUNNER-UP</t>
  </si>
  <si>
    <t>#4 RANKED</t>
  </si>
  <si>
    <t>3rd RUNNER-UP</t>
  </si>
  <si>
    <t>#5 RANKED</t>
  </si>
  <si>
    <t>4th RUNNER-UP</t>
  </si>
  <si>
    <t>#6 RANKED</t>
  </si>
  <si>
    <t>#7 RANKED</t>
  </si>
  <si>
    <t>#8 RANKED</t>
  </si>
  <si>
    <t>Blue Border with Yellow Background = Final Results</t>
  </si>
  <si>
    <t>#9 RANKED</t>
  </si>
  <si>
    <t>(Columns AX, AY, and AZ)</t>
  </si>
  <si>
    <t>#10 RANKED</t>
  </si>
  <si>
    <t>#11 RANKED</t>
  </si>
  <si>
    <t>#12 RANKED</t>
  </si>
  <si>
    <t>#13 RANKED</t>
  </si>
  <si>
    <t>#14 RANKED</t>
  </si>
  <si>
    <t>#15 RANKED</t>
  </si>
  <si>
    <t>#16 RANKED</t>
  </si>
  <si>
    <t>#17 RANKED</t>
  </si>
  <si>
    <t>#18 RANKED</t>
  </si>
  <si>
    <t>#19 RANKED</t>
  </si>
  <si>
    <t>#20 RANKED</t>
  </si>
  <si>
    <t>#21 RANKED</t>
  </si>
  <si>
    <t>#22 RANKED</t>
  </si>
  <si>
    <t>#23 RANKED</t>
  </si>
  <si>
    <t>#24 RANKED</t>
  </si>
  <si>
    <t>#25 RANKED</t>
  </si>
  <si>
    <t>#26 RANKED</t>
  </si>
  <si>
    <t>#27 RANKED</t>
  </si>
  <si>
    <t>#28 RANKED</t>
  </si>
  <si>
    <t>#29 RANKED</t>
  </si>
  <si>
    <t>#30 RANKED</t>
  </si>
  <si>
    <t>Individual Judges Total</t>
  </si>
  <si>
    <t>SCORING TOTAL</t>
  </si>
  <si>
    <t>THE TWO TOTALS IN THE YELLOW BOXES</t>
  </si>
  <si>
    <t>ABOVE MUST ALWAYS BE THE SAME</t>
  </si>
  <si>
    <r>
      <rPr>
        <b/>
        <sz val="11"/>
        <color indexed="8"/>
        <rFont val="Arial"/>
        <family val="2"/>
      </rPr>
      <t>AUTOMATIC BACK-UP FILE:</t>
    </r>
    <r>
      <rPr>
        <sz val="11"/>
        <color indexed="8"/>
        <rFont val="Arial"/>
        <family val="2"/>
      </rPr>
      <t xml:space="preserve">  This Excel file is programmed to generate a separate back-up file to the same location as the original file.  It is recommended that the auditors continually save the tally sheet file every time any scores are entered, thereby having a readily available backup file if the original file should become corrupt.  It is also strongly recommended that a manual paper tally sheet be continually updated in the event the computer crashes.</t>
    </r>
  </si>
  <si>
    <r>
      <rPr>
        <b/>
        <sz val="11"/>
        <color indexed="8"/>
        <rFont val="Arial"/>
        <family val="2"/>
      </rPr>
      <t>INSTRUCTIONS TO PRINT THIS TALLY SHEET:</t>
    </r>
    <r>
      <rPr>
        <sz val="11"/>
        <color indexed="8"/>
        <rFont val="Arial"/>
        <family val="2"/>
      </rPr>
      <t xml:space="preserve">  This Excel file is formatted to print this tally sheet on three sheets of 8-1/2" by 14" paper with your printer in LANDSCAPE orientation.  Once printed, cut off the right margins of the left and middle sheets.  Then paste the right edge of the left sheet on top of the left margin of the middle sheet and the right edge of the middle sheet on the top of the left margin of the right sheet forming a 8-1/2" by 38" completed tally sheet.  
</t>
    </r>
    <r>
      <rPr>
        <b/>
        <sz val="11"/>
        <color indexed="8"/>
        <rFont val="Arial"/>
        <family val="2"/>
      </rPr>
      <t>NOTE:</t>
    </r>
    <r>
      <rPr>
        <sz val="11"/>
        <color indexed="8"/>
        <rFont val="Arial"/>
        <family val="2"/>
      </rPr>
      <t xml:space="preserve"> These instructions will not be printed on your tally sheet.</t>
    </r>
  </si>
  <si>
    <t>CANDIDATE NUMBER,  NAME, &amp; TITLE</t>
  </si>
  <si>
    <t>© The Miss America Organization, Inc., 2021. All Rights Reserved.</t>
  </si>
  <si>
    <t>I + L/F + T +     EW/OSQ             SUB TOTAL</t>
  </si>
  <si>
    <r>
      <t xml:space="preserve">Column 
</t>
    </r>
    <r>
      <rPr>
        <b/>
        <sz val="20"/>
        <color indexed="11"/>
        <rFont val="Arial"/>
        <family val="2"/>
      </rPr>
      <t>AJ</t>
    </r>
  </si>
  <si>
    <r>
      <t xml:space="preserve">Column 
</t>
    </r>
    <r>
      <rPr>
        <b/>
        <sz val="20"/>
        <color indexed="11"/>
        <rFont val="Arial"/>
        <family val="2"/>
      </rPr>
      <t>AK</t>
    </r>
  </si>
  <si>
    <t>CANDIDATE NUMBER, NAME, &amp; TITLE</t>
  </si>
  <si>
    <r>
      <rPr>
        <b/>
        <u/>
        <sz val="13"/>
        <color indexed="11"/>
        <rFont val="Arial"/>
        <family val="2"/>
      </rPr>
      <t>DOUBLE CHECK</t>
    </r>
    <r>
      <rPr>
        <b/>
        <sz val="13"/>
        <color indexed="11"/>
        <rFont val="Arial"/>
        <family val="2"/>
      </rPr>
      <t xml:space="preserve">:  the sixth (6th) and subsequent candidates not appearing in the Top Five do not have a Final Total in </t>
    </r>
    <r>
      <rPr>
        <b/>
        <u/>
        <sz val="13"/>
        <color indexed="11"/>
        <rFont val="Arial"/>
        <family val="2"/>
      </rPr>
      <t>Column AL</t>
    </r>
    <r>
      <rPr>
        <b/>
        <sz val="13"/>
        <color indexed="11"/>
        <rFont val="Arial"/>
        <family val="2"/>
      </rPr>
      <t xml:space="preserve"> that is equal to or higher than any Candidate in the Top Five!</t>
    </r>
  </si>
  <si>
    <t>If an identical score and name repeat immediately, check Columns AL &amp; AM for additional candidates with same score. After Tie- Breaking, type in the appropriate candidate numbers, names, and titles below in proper order.</t>
  </si>
  <si>
    <r>
      <t xml:space="preserve">LIFESTYLE &amp; FITNESS: 10%
</t>
    </r>
    <r>
      <rPr>
        <b/>
        <u/>
        <sz val="14"/>
        <color indexed="11"/>
        <rFont val="New Century Schlbk"/>
      </rPr>
      <t>1</t>
    </r>
    <r>
      <rPr>
        <b/>
        <sz val="14"/>
        <color indexed="12"/>
        <rFont val="New Century Schlbk"/>
      </rPr>
      <t xml:space="preserve"> to </t>
    </r>
    <r>
      <rPr>
        <b/>
        <u/>
        <sz val="14"/>
        <color indexed="11"/>
        <rFont val="New Century Schlbk"/>
      </rPr>
      <t>10</t>
    </r>
    <r>
      <rPr>
        <b/>
        <sz val="14"/>
        <color indexed="12"/>
        <rFont val="New Century Schlbk"/>
      </rPr>
      <t xml:space="preserve"> Point Range - Whole Numbers only</t>
    </r>
  </si>
  <si>
    <r>
      <t xml:space="preserve">EVENING WEAR/ON-STAGE QUESTION: 20%
</t>
    </r>
    <r>
      <rPr>
        <b/>
        <u/>
        <sz val="14"/>
        <color indexed="11"/>
        <rFont val="New Century Schlbk"/>
      </rPr>
      <t>1</t>
    </r>
    <r>
      <rPr>
        <b/>
        <sz val="14"/>
        <color indexed="12"/>
        <rFont val="New Century Schlbk"/>
      </rPr>
      <t xml:space="preserve"> to </t>
    </r>
    <r>
      <rPr>
        <b/>
        <u/>
        <sz val="14"/>
        <color indexed="11"/>
        <rFont val="New Century Schlbk"/>
      </rPr>
      <t>10</t>
    </r>
    <r>
      <rPr>
        <b/>
        <sz val="14"/>
        <color indexed="12"/>
        <rFont val="New Century Schlbk"/>
      </rPr>
      <t xml:space="preserve"> Point Range - Whole Numbers only</t>
    </r>
  </si>
  <si>
    <r>
      <t xml:space="preserve">Identical scores &amp; names repeat immediately in the event of a tie. Check Columns AJ and AK for additional candidates with same score, then After Ties are broken type in each candidate's number and name in the appropriate box below. Use MAOTeen Tie Breaking Rules which begin with Talent Score (see below).                                                                                                                                             </t>
    </r>
    <r>
      <rPr>
        <b/>
        <sz val="10"/>
        <color theme="0"/>
        <rFont val="Arial"/>
        <family val="2"/>
      </rPr>
      <t>.</t>
    </r>
    <r>
      <rPr>
        <b/>
        <sz val="10"/>
        <color indexed="11"/>
        <rFont val="Arial"/>
        <family val="2"/>
      </rPr>
      <t xml:space="preserve">                                             </t>
    </r>
    <r>
      <rPr>
        <b/>
        <sz val="10"/>
        <rFont val="Arial"/>
        <family val="2"/>
      </rPr>
      <t>Placement</t>
    </r>
  </si>
  <si>
    <r>
      <t>TALLY SHEET INSTRUCTIONS:</t>
    </r>
    <r>
      <rPr>
        <sz val="10"/>
        <color indexed="8"/>
        <rFont val="Arial"/>
        <family val="2"/>
      </rPr>
      <t xml:space="preserve">  Type in the candidate's numbers and names or titles starting in Cell A6 through Cell A55 and the judges' names starting in Cell B3-4 through Cell H3-4.  This will populate the remainder of the tally sheet.  From each judge's score sheet, type in his or her individual score for each phase of competition in the cell under that judge's name in the row for that candidate.  </t>
    </r>
    <r>
      <rPr>
        <u/>
        <sz val="10"/>
        <color indexed="8"/>
        <rFont val="Arial"/>
        <family val="2"/>
      </rPr>
      <t>DO NOT TYPE ANYTHING IN THE 6TH OR 7TH JUDGES COLUMNS IF THERE ARE ONLY 5 OR 6 JUDGES</t>
    </r>
    <r>
      <rPr>
        <sz val="10"/>
        <color indexed="8"/>
        <rFont val="Arial"/>
        <family val="2"/>
      </rPr>
      <t xml:space="preserve">!  Consider totaling the scores on each judge's score sheet and using that sum as a control total which should be the same as the blue number at the bottom of that judge's column for that phase of competition.  All cells are protected except where entries are supposed to be made by the auditors.  If necessary, use </t>
    </r>
    <r>
      <rPr>
        <b/>
        <sz val="10"/>
        <color indexed="8"/>
        <rFont val="Arial"/>
        <family val="2"/>
      </rPr>
      <t>MAOTeen Tie Breaking Procedures</t>
    </r>
    <r>
      <rPr>
        <sz val="10"/>
        <color indexed="8"/>
        <rFont val="Arial"/>
        <family val="2"/>
      </rPr>
      <t>.</t>
    </r>
    <r>
      <rPr>
        <b/>
        <sz val="10"/>
        <color indexed="8"/>
        <rFont val="Arial"/>
        <family val="2"/>
      </rPr>
      <t xml:space="preserve"> </t>
    </r>
    <r>
      <rPr>
        <b/>
        <sz val="10"/>
        <color rgb="FFFF0000"/>
        <rFont val="Arial"/>
        <family val="2"/>
      </rPr>
      <t xml:space="preserve">                              IMPORTANT:</t>
    </r>
    <r>
      <rPr>
        <b/>
        <sz val="10"/>
        <color indexed="8"/>
        <rFont val="Arial"/>
        <family val="2"/>
      </rPr>
      <t xml:space="preserve"> The Top Five Final Order is highlighted in yellow at the far right of this spreadsheet. Use only this area to announce the winner.</t>
    </r>
  </si>
  <si>
    <t>* NOTE:  2022 LOCAL COMPETITON: PRIVATE INTERVIEW &amp; TALENT INCREASE 5% SINCE SCHOLASTIC ACHIEVEMENT IS NOT SCORED AT LOCAL.</t>
  </si>
  <si>
    <t>MAOTeen LOCAL                                       Competition Tally Sheet</t>
  </si>
  <si>
    <r>
      <t xml:space="preserve">PRIVATE INTERVIEW: 30%                                          </t>
    </r>
    <r>
      <rPr>
        <b/>
        <u/>
        <sz val="14"/>
        <color indexed="11"/>
        <rFont val="New Century Schlbk"/>
      </rPr>
      <t>1</t>
    </r>
    <r>
      <rPr>
        <b/>
        <sz val="14"/>
        <color indexed="12"/>
        <rFont val="New Century Schlbk"/>
      </rPr>
      <t xml:space="preserve"> to </t>
    </r>
    <r>
      <rPr>
        <b/>
        <u/>
        <sz val="14"/>
        <color indexed="11"/>
        <rFont val="New Century Schlbk"/>
      </rPr>
      <t>10</t>
    </r>
    <r>
      <rPr>
        <b/>
        <sz val="14"/>
        <color indexed="12"/>
        <rFont val="New Century Schlbk"/>
      </rPr>
      <t xml:space="preserve"> Point Range - Whole Numbers only</t>
    </r>
  </si>
  <si>
    <r>
      <t xml:space="preserve">TALENT: 40%                        
</t>
    </r>
    <r>
      <rPr>
        <b/>
        <u/>
        <sz val="14"/>
        <color indexed="11"/>
        <rFont val="New Century Schlbk"/>
      </rPr>
      <t>1</t>
    </r>
    <r>
      <rPr>
        <b/>
        <sz val="14"/>
        <color indexed="12"/>
        <rFont val="New Century Schlbk"/>
      </rPr>
      <t xml:space="preserve"> to </t>
    </r>
    <r>
      <rPr>
        <b/>
        <u/>
        <sz val="14"/>
        <color indexed="11"/>
        <rFont val="New Century Schlbk"/>
      </rPr>
      <t>10</t>
    </r>
    <r>
      <rPr>
        <b/>
        <sz val="14"/>
        <color indexed="12"/>
        <rFont val="New Century Schlbk"/>
      </rPr>
      <t xml:space="preserve"> Point Range - Whole Numbers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</si>
</sst>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9"/>
      <color indexed="8"/>
      <name val="Helv"/>
    </font>
    <font>
      <b/>
      <sz val="12"/>
      <color indexed="9"/>
      <name val="New Century Schlbk"/>
    </font>
    <font>
      <b/>
      <sz val="14"/>
      <color indexed="9"/>
      <name val="New Century Schlbk"/>
    </font>
    <font>
      <b/>
      <u/>
      <sz val="14"/>
      <color indexed="11"/>
      <name val="New Century Schlbk"/>
    </font>
    <font>
      <b/>
      <sz val="14"/>
      <color indexed="12"/>
      <name val="New Century Schlbk"/>
    </font>
    <font>
      <sz val="14"/>
      <color indexed="13"/>
      <name val="New Century Schlbk"/>
    </font>
    <font>
      <b/>
      <sz val="11"/>
      <color indexed="11"/>
      <name val="Arial"/>
      <family val="2"/>
    </font>
    <font>
      <b/>
      <sz val="20"/>
      <color indexed="11"/>
      <name val="Arial"/>
      <family val="2"/>
    </font>
    <font>
      <b/>
      <sz val="20"/>
      <color indexed="9"/>
      <name val="Times New Roman"/>
      <family val="1"/>
    </font>
    <font>
      <sz val="20"/>
      <color indexed="15"/>
      <name val="Times New Roman"/>
      <family val="1"/>
    </font>
    <font>
      <sz val="20"/>
      <color indexed="15"/>
      <name val="New Century Schlbk"/>
    </font>
    <font>
      <b/>
      <sz val="10"/>
      <color indexed="8"/>
      <name val="Arial"/>
      <family val="2"/>
    </font>
    <font>
      <b/>
      <sz val="8"/>
      <color indexed="12"/>
      <name val="Arial Narrow"/>
      <family val="2"/>
    </font>
    <font>
      <sz val="10"/>
      <color indexed="11"/>
      <name val="Helv"/>
    </font>
    <font>
      <b/>
      <sz val="10"/>
      <color indexed="11"/>
      <name val="Arial"/>
      <family val="2"/>
    </font>
    <font>
      <sz val="10"/>
      <color indexed="8"/>
      <name val="Helv"/>
    </font>
    <font>
      <b/>
      <sz val="12"/>
      <color indexed="8"/>
      <name val="Arial"/>
      <family val="2"/>
    </font>
    <font>
      <sz val="9"/>
      <color indexed="8"/>
      <name val="Arial Narrow"/>
      <family val="2"/>
    </font>
    <font>
      <b/>
      <sz val="9"/>
      <color indexed="8"/>
      <name val="Helv"/>
    </font>
    <font>
      <b/>
      <sz val="9"/>
      <color indexed="11"/>
      <name val="Helv"/>
    </font>
    <font>
      <sz val="12"/>
      <color indexed="8"/>
      <name val="Arial"/>
      <family val="2"/>
    </font>
    <font>
      <sz val="9"/>
      <color indexed="8"/>
      <name val="Geneva"/>
    </font>
    <font>
      <sz val="9"/>
      <color indexed="11"/>
      <name val="Geneva"/>
    </font>
    <font>
      <sz val="9"/>
      <color indexed="12"/>
      <name val="Geneva"/>
    </font>
    <font>
      <sz val="9"/>
      <color indexed="8"/>
      <name val="Arial"/>
      <family val="2"/>
    </font>
    <font>
      <b/>
      <sz val="12"/>
      <color indexed="9"/>
      <name val="Arial"/>
      <family val="2"/>
    </font>
    <font>
      <b/>
      <sz val="13"/>
      <color indexed="11"/>
      <name val="Arial"/>
      <family val="2"/>
    </font>
    <font>
      <b/>
      <u/>
      <sz val="13"/>
      <color indexed="11"/>
      <name val="Arial"/>
      <family val="2"/>
    </font>
    <font>
      <sz val="9"/>
      <color indexed="9"/>
      <name val="Geneva"/>
    </font>
    <font>
      <sz val="12"/>
      <color indexed="8"/>
      <name val="Helv"/>
    </font>
    <font>
      <b/>
      <sz val="9"/>
      <color indexed="11"/>
      <name val="Arial"/>
      <family val="2"/>
    </font>
    <font>
      <b/>
      <sz val="9"/>
      <color indexed="11"/>
      <name val="Arial Narrow"/>
      <family val="2"/>
    </font>
    <font>
      <b/>
      <sz val="11"/>
      <color indexed="8"/>
      <name val="Arial"/>
      <family val="2"/>
    </font>
    <font>
      <sz val="11"/>
      <color indexed="8"/>
      <name val="Arial"/>
      <family val="2"/>
    </font>
    <font>
      <b/>
      <sz val="11"/>
      <name val="Arial"/>
      <family val="2"/>
    </font>
    <font>
      <b/>
      <sz val="13"/>
      <color indexed="9"/>
      <name val="Arial"/>
      <family val="2"/>
    </font>
    <font>
      <b/>
      <sz val="9"/>
      <color indexed="8"/>
      <name val="Arial"/>
      <family val="2"/>
    </font>
    <font>
      <b/>
      <sz val="10"/>
      <name val="Arial"/>
      <family val="2"/>
    </font>
    <font>
      <b/>
      <sz val="10"/>
      <color theme="0"/>
      <name val="Arial"/>
      <family val="2"/>
    </font>
    <font>
      <sz val="10"/>
      <color indexed="8"/>
      <name val="Arial"/>
      <family val="2"/>
    </font>
    <font>
      <u/>
      <sz val="10"/>
      <color indexed="8"/>
      <name val="Arial"/>
      <family val="2"/>
    </font>
    <font>
      <b/>
      <sz val="10"/>
      <color rgb="FFFF0000"/>
      <name val="Arial"/>
      <family val="2"/>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18"/>
        <bgColor auto="1"/>
      </patternFill>
    </fill>
    <fill>
      <patternFill patternType="solid">
        <fgColor theme="9" tint="-0.249977111117893"/>
        <bgColor indexed="64"/>
      </patternFill>
    </fill>
    <fill>
      <patternFill patternType="solid">
        <fgColor theme="8" tint="0.59999389629810485"/>
        <bgColor indexed="64"/>
      </patternFill>
    </fill>
  </fills>
  <borders count="85">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ck">
        <color indexed="11"/>
      </top>
      <bottom/>
      <diagonal/>
    </border>
    <border>
      <left/>
      <right style="thick">
        <color indexed="11"/>
      </right>
      <top style="thick">
        <color indexed="11"/>
      </top>
      <bottom/>
      <diagonal/>
    </border>
    <border>
      <left/>
      <right/>
      <top style="thin">
        <color indexed="8"/>
      </top>
      <bottom/>
      <diagonal/>
    </border>
    <border>
      <left style="thin">
        <color indexed="8"/>
      </left>
      <right style="thin">
        <color indexed="16"/>
      </right>
      <top style="thin">
        <color indexed="16"/>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ck">
        <color indexed="11"/>
      </left>
      <right/>
      <top/>
      <bottom/>
      <diagonal/>
    </border>
    <border>
      <left/>
      <right/>
      <top/>
      <bottom/>
      <diagonal/>
    </border>
    <border>
      <left/>
      <right style="thin">
        <color indexed="8"/>
      </right>
      <top/>
      <bottom/>
      <diagonal/>
    </border>
    <border>
      <left style="thin">
        <color indexed="8"/>
      </left>
      <right style="thin">
        <color indexed="16"/>
      </right>
      <top/>
      <bottom/>
      <diagonal/>
    </border>
    <border>
      <left style="thin">
        <color indexed="8"/>
      </left>
      <right style="thick">
        <color indexed="11"/>
      </right>
      <top/>
      <bottom style="thin">
        <color indexed="8"/>
      </bottom>
      <diagonal/>
    </border>
    <border>
      <left/>
      <right/>
      <top/>
      <bottom style="thin">
        <color indexed="8"/>
      </bottom>
      <diagonal/>
    </border>
    <border>
      <left/>
      <right/>
      <top/>
      <bottom style="thick">
        <color indexed="9"/>
      </bottom>
      <diagonal/>
    </border>
    <border>
      <left/>
      <right style="thin">
        <color indexed="8"/>
      </right>
      <top/>
      <bottom style="thick">
        <color indexed="9"/>
      </bottom>
      <diagonal/>
    </border>
    <border>
      <left style="thin">
        <color indexed="8"/>
      </left>
      <right style="thick">
        <color indexed="11"/>
      </right>
      <top style="thin">
        <color indexed="8"/>
      </top>
      <bottom style="thin">
        <color indexed="8"/>
      </bottom>
      <diagonal/>
    </border>
    <border>
      <left style="thick">
        <color indexed="11"/>
      </left>
      <right style="thin">
        <color indexed="8"/>
      </right>
      <top style="thin">
        <color indexed="8"/>
      </top>
      <bottom style="thin">
        <color indexed="8"/>
      </bottom>
      <diagonal/>
    </border>
    <border>
      <left style="thin">
        <color indexed="8"/>
      </left>
      <right style="thick">
        <color indexed="9"/>
      </right>
      <top style="thin">
        <color indexed="8"/>
      </top>
      <bottom style="thin">
        <color indexed="8"/>
      </bottom>
      <diagonal/>
    </border>
    <border>
      <left style="thin">
        <color indexed="8"/>
      </left>
      <right style="thin">
        <color indexed="8"/>
      </right>
      <top style="thick">
        <color indexed="9"/>
      </top>
      <bottom style="thin">
        <color indexed="8"/>
      </bottom>
      <diagonal/>
    </border>
    <border>
      <left style="thin">
        <color indexed="8"/>
      </left>
      <right style="thick">
        <color indexed="9"/>
      </right>
      <top style="thick">
        <color indexed="9"/>
      </top>
      <bottom style="thin">
        <color indexed="8"/>
      </bottom>
      <diagonal/>
    </border>
    <border>
      <left style="thick">
        <color indexed="9"/>
      </left>
      <right style="thin">
        <color indexed="16"/>
      </right>
      <top/>
      <bottom/>
      <diagonal/>
    </border>
    <border>
      <left style="thin">
        <color indexed="8"/>
      </left>
      <right style="thin">
        <color indexed="8"/>
      </right>
      <top style="thin">
        <color indexed="8"/>
      </top>
      <bottom style="thick">
        <color indexed="9"/>
      </bottom>
      <diagonal/>
    </border>
    <border>
      <left style="thin">
        <color indexed="8"/>
      </left>
      <right style="thick">
        <color indexed="9"/>
      </right>
      <top style="thin">
        <color indexed="8"/>
      </top>
      <bottom style="thick">
        <color indexed="9"/>
      </bottom>
      <diagonal/>
    </border>
    <border>
      <left/>
      <right/>
      <top style="thick">
        <color indexed="9"/>
      </top>
      <bottom/>
      <diagonal/>
    </border>
    <border>
      <left/>
      <right style="thin">
        <color indexed="16"/>
      </right>
      <top/>
      <bottom/>
      <diagonal/>
    </border>
    <border>
      <left/>
      <right/>
      <top/>
      <bottom style="thick">
        <color indexed="11"/>
      </bottom>
      <diagonal/>
    </border>
    <border>
      <left style="thick">
        <color indexed="11"/>
      </left>
      <right style="thin">
        <color indexed="16"/>
      </right>
      <top/>
      <bottom/>
      <diagonal/>
    </border>
    <border>
      <left/>
      <right style="thick">
        <color indexed="11"/>
      </right>
      <top/>
      <bottom style="thick">
        <color indexed="11"/>
      </bottom>
      <diagonal/>
    </border>
    <border>
      <left style="thin">
        <color indexed="8"/>
      </left>
      <right style="medium">
        <color indexed="8"/>
      </right>
      <top style="thin">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bottom/>
      <diagonal/>
    </border>
    <border>
      <left style="thin">
        <color indexed="8"/>
      </left>
      <right/>
      <top/>
      <bottom/>
      <diagonal/>
    </border>
    <border>
      <left/>
      <right/>
      <top style="medium">
        <color indexed="8"/>
      </top>
      <bottom/>
      <diagonal/>
    </border>
    <border>
      <left style="thin">
        <color indexed="8"/>
      </left>
      <right/>
      <top/>
      <bottom style="medium">
        <color indexed="8"/>
      </bottom>
      <diagonal/>
    </border>
    <border>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medium">
        <color indexed="8"/>
      </right>
      <top/>
      <bottom/>
      <diagonal/>
    </border>
    <border>
      <left style="thin">
        <color indexed="8"/>
      </left>
      <right/>
      <top style="medium">
        <color indexed="8"/>
      </top>
      <bottom/>
      <diagonal/>
    </border>
    <border>
      <left style="thin">
        <color indexed="8"/>
      </left>
      <right/>
      <top/>
      <bottom style="thin">
        <color indexed="16"/>
      </bottom>
      <diagonal/>
    </border>
    <border>
      <left/>
      <right/>
      <top/>
      <bottom style="thin">
        <color indexed="16"/>
      </bottom>
      <diagonal/>
    </border>
    <border>
      <left/>
      <right style="thin">
        <color indexed="16"/>
      </right>
      <top/>
      <bottom style="thin">
        <color indexed="1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ck">
        <color indexed="11"/>
      </left>
      <right style="thin">
        <color indexed="8"/>
      </right>
      <top/>
      <bottom style="thin">
        <color indexed="8"/>
      </bottom>
      <diagonal/>
    </border>
    <border>
      <left style="medium">
        <color rgb="FFC00000"/>
      </left>
      <right style="thin">
        <color indexed="8"/>
      </right>
      <top style="thin">
        <color indexed="8"/>
      </top>
      <bottom style="thin">
        <color indexed="8"/>
      </bottom>
      <diagonal/>
    </border>
    <border>
      <left style="thin">
        <color indexed="8"/>
      </left>
      <right style="medium">
        <color rgb="FFC00000"/>
      </right>
      <top style="thin">
        <color indexed="8"/>
      </top>
      <bottom style="thin">
        <color indexed="8"/>
      </bottom>
      <diagonal/>
    </border>
    <border>
      <left style="medium">
        <color rgb="FFC00000"/>
      </left>
      <right style="thin">
        <color indexed="8"/>
      </right>
      <top style="thin">
        <color indexed="8"/>
      </top>
      <bottom style="medium">
        <color rgb="FFC00000"/>
      </bottom>
      <diagonal/>
    </border>
    <border>
      <left style="thin">
        <color indexed="8"/>
      </left>
      <right style="thin">
        <color indexed="8"/>
      </right>
      <top style="thin">
        <color indexed="8"/>
      </top>
      <bottom style="medium">
        <color rgb="FFC00000"/>
      </bottom>
      <diagonal/>
    </border>
    <border>
      <left style="thin">
        <color indexed="8"/>
      </left>
      <right style="medium">
        <color rgb="FFC00000"/>
      </right>
      <top style="thin">
        <color indexed="8"/>
      </top>
      <bottom style="medium">
        <color rgb="FFC00000"/>
      </bottom>
      <diagonal/>
    </border>
    <border>
      <left style="thin">
        <color rgb="FFFF0000"/>
      </left>
      <right style="thin">
        <color indexed="8"/>
      </right>
      <top style="thin">
        <color indexed="8"/>
      </top>
      <bottom style="thin">
        <color indexed="8"/>
      </bottom>
      <diagonal/>
    </border>
    <border>
      <left style="thick">
        <color indexed="11"/>
      </left>
      <right/>
      <top style="thin">
        <color indexed="8"/>
      </top>
      <bottom style="thin">
        <color indexed="8"/>
      </bottom>
      <diagonal/>
    </border>
    <border>
      <left/>
      <right style="thin">
        <color indexed="8"/>
      </right>
      <top style="thick">
        <color indexed="9"/>
      </top>
      <bottom style="thin">
        <color indexed="8"/>
      </bottom>
      <diagonal/>
    </border>
    <border>
      <left/>
      <right style="thin">
        <color indexed="8"/>
      </right>
      <top style="thin">
        <color indexed="8"/>
      </top>
      <bottom style="thick">
        <color indexed="9"/>
      </bottom>
      <diagonal/>
    </border>
    <border>
      <left style="medium">
        <color rgb="FFC00000"/>
      </left>
      <right style="thin">
        <color indexed="8"/>
      </right>
      <top/>
      <bottom style="thin">
        <color indexed="8"/>
      </bottom>
      <diagonal/>
    </border>
    <border>
      <left style="thin">
        <color indexed="8"/>
      </left>
      <right style="medium">
        <color rgb="FFC00000"/>
      </right>
      <top/>
      <bottom style="thin">
        <color indexed="8"/>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8"/>
      </bottom>
      <diagonal/>
    </border>
    <border>
      <left/>
      <right style="medium">
        <color rgb="FFFF0000"/>
      </right>
      <top/>
      <bottom style="thin">
        <color indexed="8"/>
      </bottom>
      <diagonal/>
    </border>
    <border>
      <left style="medium">
        <color rgb="FFFF0000"/>
      </left>
      <right style="thin">
        <color indexed="8"/>
      </right>
      <top style="thin">
        <color indexed="8"/>
      </top>
      <bottom style="thin">
        <color indexed="8"/>
      </bottom>
      <diagonal/>
    </border>
    <border>
      <left style="thin">
        <color indexed="8"/>
      </left>
      <right style="medium">
        <color rgb="FFFF0000"/>
      </right>
      <top style="thin">
        <color indexed="8"/>
      </top>
      <bottom style="thin">
        <color indexed="8"/>
      </bottom>
      <diagonal/>
    </border>
    <border>
      <left style="medium">
        <color rgb="FFFF0000"/>
      </left>
      <right style="thin">
        <color indexed="8"/>
      </right>
      <top style="thin">
        <color indexed="8"/>
      </top>
      <bottom style="medium">
        <color rgb="FFFF0000"/>
      </bottom>
      <diagonal/>
    </border>
    <border>
      <left style="thin">
        <color indexed="8"/>
      </left>
      <right style="thin">
        <color indexed="8"/>
      </right>
      <top style="thin">
        <color indexed="8"/>
      </top>
      <bottom style="medium">
        <color rgb="FFFF0000"/>
      </bottom>
      <diagonal/>
    </border>
    <border>
      <left style="thin">
        <color indexed="8"/>
      </left>
      <right style="medium">
        <color rgb="FFFF0000"/>
      </right>
      <top style="thin">
        <color indexed="8"/>
      </top>
      <bottom style="medium">
        <color rgb="FFFF0000"/>
      </bottom>
      <diagonal/>
    </border>
  </borders>
  <cellStyleXfs count="1">
    <xf numFmtId="0" fontId="0" fillId="0" borderId="0" applyNumberFormat="0" applyFill="0" applyBorder="0" applyProtection="0"/>
  </cellStyleXfs>
  <cellXfs count="173">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wrapText="1"/>
    </xf>
    <xf numFmtId="0" fontId="0" fillId="2" borderId="8" xfId="0" applyFont="1" applyFill="1" applyBorder="1" applyAlignment="1">
      <alignment vertical="center"/>
    </xf>
    <xf numFmtId="0" fontId="0" fillId="2" borderId="11" xfId="0" applyFont="1" applyFill="1" applyBorder="1" applyAlignment="1">
      <alignment vertical="center"/>
    </xf>
    <xf numFmtId="0" fontId="0" fillId="2" borderId="15" xfId="0" applyFont="1" applyFill="1" applyBorder="1" applyAlignment="1">
      <alignment vertical="center"/>
    </xf>
    <xf numFmtId="0" fontId="0" fillId="2" borderId="9" xfId="0" applyFont="1" applyFill="1" applyBorder="1" applyAlignment="1">
      <alignment vertical="center"/>
    </xf>
    <xf numFmtId="49" fontId="19" fillId="2" borderId="4" xfId="0" applyNumberFormat="1" applyFont="1" applyFill="1" applyBorder="1" applyAlignment="1">
      <alignment horizontal="center" vertical="center"/>
    </xf>
    <xf numFmtId="0" fontId="22" fillId="2" borderId="4" xfId="0" applyNumberFormat="1" applyFont="1" applyFill="1" applyBorder="1" applyAlignment="1">
      <alignment horizontal="center" vertical="top"/>
    </xf>
    <xf numFmtId="0" fontId="23" fillId="2" borderId="4" xfId="0" applyNumberFormat="1" applyFont="1" applyFill="1" applyBorder="1" applyAlignment="1">
      <alignment horizontal="center" vertical="top"/>
    </xf>
    <xf numFmtId="0" fontId="24" fillId="2" borderId="20" xfId="0" applyNumberFormat="1" applyFont="1" applyFill="1" applyBorder="1" applyAlignment="1">
      <alignment horizontal="left" vertical="top" wrapText="1"/>
    </xf>
    <xf numFmtId="0" fontId="0" fillId="2" borderId="25" xfId="0" applyFont="1" applyFill="1" applyBorder="1" applyAlignment="1">
      <alignment vertical="center"/>
    </xf>
    <xf numFmtId="49" fontId="0" fillId="3" borderId="22" xfId="0" applyNumberFormat="1" applyFont="1" applyFill="1" applyBorder="1" applyAlignment="1">
      <alignment vertical="center"/>
    </xf>
    <xf numFmtId="49" fontId="0" fillId="3" borderId="27" xfId="0" applyNumberFormat="1"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0" fillId="2" borderId="30" xfId="0" applyFont="1" applyFill="1" applyBorder="1" applyAlignment="1">
      <alignment horizontal="right" vertical="center"/>
    </xf>
    <xf numFmtId="0" fontId="0" fillId="2" borderId="31" xfId="0" applyFont="1" applyFill="1" applyBorder="1" applyAlignment="1">
      <alignment vertical="center"/>
    </xf>
    <xf numFmtId="0" fontId="0" fillId="2" borderId="5" xfId="0" applyFont="1" applyFill="1" applyBorder="1" applyAlignment="1">
      <alignment vertical="center"/>
    </xf>
    <xf numFmtId="0" fontId="0" fillId="2" borderId="12" xfId="0" applyFont="1" applyFill="1" applyBorder="1" applyAlignment="1">
      <alignment horizontal="center" vertical="center"/>
    </xf>
    <xf numFmtId="0" fontId="0" fillId="2" borderId="13" xfId="0" applyFont="1" applyFill="1" applyBorder="1" applyAlignment="1">
      <alignment vertical="center"/>
    </xf>
    <xf numFmtId="0" fontId="28" fillId="2" borderId="4" xfId="0" applyNumberFormat="1" applyFont="1" applyFill="1" applyBorder="1" applyAlignment="1">
      <alignment horizontal="center" vertical="top"/>
    </xf>
    <xf numFmtId="0" fontId="22" fillId="2" borderId="1" xfId="0" applyFont="1" applyFill="1" applyBorder="1" applyAlignment="1">
      <alignment horizontal="center" vertical="top"/>
    </xf>
    <xf numFmtId="0" fontId="22" fillId="2" borderId="33" xfId="0" applyFont="1" applyFill="1" applyBorder="1" applyAlignment="1">
      <alignment horizontal="center" vertical="top"/>
    </xf>
    <xf numFmtId="0" fontId="23" fillId="3" borderId="34" xfId="0" applyNumberFormat="1" applyFont="1" applyFill="1" applyBorder="1" applyAlignment="1">
      <alignment horizontal="center" vertical="top"/>
    </xf>
    <xf numFmtId="0" fontId="28" fillId="2" borderId="35" xfId="0" applyNumberFormat="1" applyFont="1" applyFill="1" applyBorder="1" applyAlignment="1">
      <alignment horizontal="center" vertical="top"/>
    </xf>
    <xf numFmtId="0" fontId="0" fillId="2" borderId="36" xfId="0" applyFont="1" applyFill="1" applyBorder="1" applyAlignment="1">
      <alignment vertical="top"/>
    </xf>
    <xf numFmtId="0" fontId="0" fillId="2" borderId="5" xfId="0" applyFont="1" applyFill="1" applyBorder="1" applyAlignment="1">
      <alignment vertical="top"/>
    </xf>
    <xf numFmtId="0" fontId="28" fillId="2" borderId="7" xfId="0" applyFont="1" applyFill="1" applyBorder="1" applyAlignment="1">
      <alignment horizontal="center" vertical="center"/>
    </xf>
    <xf numFmtId="0" fontId="28" fillId="2" borderId="3" xfId="0" applyFont="1" applyFill="1" applyBorder="1" applyAlignment="1">
      <alignment horizontal="center" vertical="center"/>
    </xf>
    <xf numFmtId="0" fontId="22" fillId="2" borderId="9" xfId="0" applyNumberFormat="1" applyFont="1" applyFill="1" applyBorder="1" applyAlignment="1">
      <alignment horizontal="center" vertical="center"/>
    </xf>
    <xf numFmtId="0" fontId="28" fillId="2" borderId="37" xfId="0" applyFont="1" applyFill="1" applyBorder="1" applyAlignment="1">
      <alignment horizontal="center" vertical="center"/>
    </xf>
    <xf numFmtId="0" fontId="22" fillId="2" borderId="38" xfId="0" applyNumberFormat="1" applyFont="1" applyFill="1" applyBorder="1" applyAlignment="1">
      <alignment horizontal="center" vertical="center"/>
    </xf>
    <xf numFmtId="0" fontId="22" fillId="3" borderId="39" xfId="0" applyNumberFormat="1" applyFont="1" applyFill="1" applyBorder="1" applyAlignment="1">
      <alignment horizontal="center" vertical="center"/>
    </xf>
    <xf numFmtId="0" fontId="28" fillId="2" borderId="36" xfId="0" applyFont="1" applyFill="1" applyBorder="1" applyAlignment="1">
      <alignment horizontal="center" vertical="center"/>
    </xf>
    <xf numFmtId="0" fontId="0" fillId="2" borderId="40" xfId="0" applyFont="1" applyFill="1" applyBorder="1" applyAlignment="1">
      <alignment vertical="center"/>
    </xf>
    <xf numFmtId="0" fontId="0" fillId="2" borderId="13" xfId="0" applyFont="1" applyFill="1" applyBorder="1" applyAlignment="1">
      <alignment horizontal="right" vertical="center"/>
    </xf>
    <xf numFmtId="49" fontId="0" fillId="2" borderId="13" xfId="0" applyNumberFormat="1" applyFont="1" applyFill="1" applyBorder="1" applyAlignment="1">
      <alignment horizontal="right" vertical="center"/>
    </xf>
    <xf numFmtId="0" fontId="0" fillId="2" borderId="41" xfId="0" applyFont="1" applyFill="1" applyBorder="1" applyAlignment="1">
      <alignment vertical="center"/>
    </xf>
    <xf numFmtId="0" fontId="0" fillId="2" borderId="7" xfId="0" applyFont="1" applyFill="1" applyBorder="1" applyAlignment="1">
      <alignment vertical="center"/>
    </xf>
    <xf numFmtId="49" fontId="30" fillId="2" borderId="42" xfId="0" applyNumberFormat="1" applyFont="1" applyFill="1" applyBorder="1" applyAlignment="1">
      <alignment horizontal="center" vertical="top"/>
    </xf>
    <xf numFmtId="0" fontId="29" fillId="4" borderId="14" xfId="0" applyFont="1" applyFill="1" applyBorder="1" applyAlignment="1"/>
    <xf numFmtId="49" fontId="30" fillId="2" borderId="13" xfId="0" applyNumberFormat="1" applyFont="1" applyFill="1" applyBorder="1" applyAlignment="1">
      <alignment horizontal="center" vertical="top"/>
    </xf>
    <xf numFmtId="0" fontId="0" fillId="2" borderId="43" xfId="0" applyFont="1" applyFill="1" applyBorder="1" applyAlignment="1">
      <alignment vertical="center"/>
    </xf>
    <xf numFmtId="0" fontId="0" fillId="2" borderId="44" xfId="0" applyFont="1" applyFill="1" applyBorder="1" applyAlignment="1">
      <alignment vertical="center"/>
    </xf>
    <xf numFmtId="0" fontId="31" fillId="2" borderId="44" xfId="0" applyFont="1" applyFill="1" applyBorder="1" applyAlignment="1">
      <alignment horizontal="center" vertical="top"/>
    </xf>
    <xf numFmtId="0" fontId="31" fillId="2" borderId="13" xfId="0" applyFont="1" applyFill="1" applyBorder="1" applyAlignment="1">
      <alignment horizontal="center" vertical="top"/>
    </xf>
    <xf numFmtId="0" fontId="20" fillId="4" borderId="45" xfId="0" applyFont="1" applyFill="1" applyBorder="1" applyAlignment="1">
      <alignment horizontal="center"/>
    </xf>
    <xf numFmtId="0" fontId="0" fillId="2" borderId="47" xfId="0" applyFont="1" applyFill="1" applyBorder="1" applyAlignment="1">
      <alignment vertical="center"/>
    </xf>
    <xf numFmtId="0" fontId="32" fillId="2" borderId="40"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0" fillId="2" borderId="49" xfId="0" applyFont="1" applyFill="1" applyBorder="1" applyAlignment="1">
      <alignment vertical="center"/>
    </xf>
    <xf numFmtId="0" fontId="0" fillId="2" borderId="42" xfId="0" applyFont="1" applyFill="1" applyBorder="1" applyAlignment="1">
      <alignment vertical="center"/>
    </xf>
    <xf numFmtId="0" fontId="29" fillId="4" borderId="45" xfId="0" applyFont="1" applyFill="1" applyBorder="1" applyAlignment="1"/>
    <xf numFmtId="0" fontId="0" fillId="2" borderId="50" xfId="0" applyFont="1" applyFill="1" applyBorder="1" applyAlignment="1">
      <alignment vertical="center"/>
    </xf>
    <xf numFmtId="0" fontId="0" fillId="2" borderId="51" xfId="0" applyFont="1" applyFill="1" applyBorder="1" applyAlignment="1">
      <alignment vertical="center" wrapText="1"/>
    </xf>
    <xf numFmtId="0" fontId="0" fillId="2" borderId="42" xfId="0" applyFont="1" applyFill="1" applyBorder="1" applyAlignment="1">
      <alignment vertical="center" wrapText="1"/>
    </xf>
    <xf numFmtId="0" fontId="0" fillId="2" borderId="41" xfId="0" applyFont="1" applyFill="1" applyBorder="1" applyAlignment="1">
      <alignment vertical="center" wrapText="1"/>
    </xf>
    <xf numFmtId="0" fontId="0" fillId="2" borderId="13" xfId="0" applyFont="1" applyFill="1" applyBorder="1" applyAlignment="1">
      <alignment vertical="center" wrapText="1"/>
    </xf>
    <xf numFmtId="0" fontId="0" fillId="2" borderId="52" xfId="0" applyFont="1" applyFill="1" applyBorder="1" applyAlignment="1">
      <alignment vertical="center"/>
    </xf>
    <xf numFmtId="0" fontId="0" fillId="2" borderId="53" xfId="0" applyFont="1" applyFill="1" applyBorder="1" applyAlignment="1">
      <alignment vertical="center"/>
    </xf>
    <xf numFmtId="0" fontId="0" fillId="2" borderId="54" xfId="0" applyFont="1" applyFill="1" applyBorder="1" applyAlignment="1">
      <alignment vertical="center"/>
    </xf>
    <xf numFmtId="0" fontId="0" fillId="2" borderId="9" xfId="0" applyFont="1" applyFill="1" applyBorder="1" applyAlignment="1">
      <alignment vertical="center" wrapText="1"/>
    </xf>
    <xf numFmtId="0" fontId="5" fillId="2" borderId="1" xfId="0" applyFont="1" applyFill="1" applyBorder="1" applyAlignment="1">
      <alignment vertical="center"/>
    </xf>
    <xf numFmtId="49" fontId="6" fillId="2" borderId="1" xfId="0" applyNumberFormat="1" applyFont="1" applyFill="1" applyBorder="1" applyAlignment="1">
      <alignment horizontal="center" vertical="center" wrapText="1"/>
    </xf>
    <xf numFmtId="0" fontId="35" fillId="2" borderId="13" xfId="0" applyFont="1" applyFill="1" applyBorder="1" applyAlignment="1" applyProtection="1">
      <alignment horizontal="center" vertical="center" wrapText="1"/>
    </xf>
    <xf numFmtId="49" fontId="35" fillId="2" borderId="41" xfId="0" applyNumberFormat="1" applyFont="1" applyFill="1" applyBorder="1" applyAlignment="1" applyProtection="1">
      <alignment horizontal="center" vertical="center"/>
    </xf>
    <xf numFmtId="0" fontId="35" fillId="2" borderId="13" xfId="0" applyFont="1" applyFill="1" applyBorder="1" applyAlignment="1" applyProtection="1">
      <alignment horizontal="center" vertical="center"/>
    </xf>
    <xf numFmtId="0" fontId="35" fillId="2" borderId="14" xfId="0" applyFont="1" applyFill="1" applyBorder="1" applyAlignment="1" applyProtection="1">
      <alignment horizontal="center" vertical="center"/>
    </xf>
    <xf numFmtId="0" fontId="0" fillId="0" borderId="0" xfId="0" applyNumberFormat="1" applyAlignment="1">
      <alignment vertical="center"/>
    </xf>
    <xf numFmtId="0" fontId="24" fillId="2" borderId="2" xfId="0" applyNumberFormat="1" applyFont="1" applyFill="1" applyBorder="1" applyAlignment="1">
      <alignment horizontal="left" vertical="top" wrapText="1"/>
    </xf>
    <xf numFmtId="0" fontId="0" fillId="6" borderId="62" xfId="0" applyNumberFormat="1" applyFont="1" applyFill="1" applyBorder="1" applyAlignment="1">
      <alignment horizontal="center" vertical="top"/>
    </xf>
    <xf numFmtId="0" fontId="0" fillId="6" borderId="64" xfId="0" applyNumberFormat="1" applyFont="1" applyFill="1" applyBorder="1" applyAlignment="1">
      <alignment horizontal="center" vertical="top"/>
    </xf>
    <xf numFmtId="49" fontId="0" fillId="6" borderId="63" xfId="0" applyNumberFormat="1" applyFont="1" applyFill="1" applyBorder="1" applyAlignment="1">
      <alignment vertical="center"/>
    </xf>
    <xf numFmtId="49" fontId="0" fillId="6" borderId="66" xfId="0" applyNumberFormat="1" applyFont="1" applyFill="1" applyBorder="1" applyAlignment="1">
      <alignment vertical="center"/>
    </xf>
    <xf numFmtId="0" fontId="0" fillId="0" borderId="61" xfId="0" applyNumberFormat="1" applyFont="1" applyFill="1" applyBorder="1" applyAlignment="1">
      <alignment horizontal="center" vertical="top"/>
    </xf>
    <xf numFmtId="49" fontId="0" fillId="0" borderId="16" xfId="0" applyNumberFormat="1" applyFont="1" applyFill="1" applyBorder="1" applyAlignment="1">
      <alignment vertical="center"/>
    </xf>
    <xf numFmtId="0" fontId="0" fillId="0" borderId="21" xfId="0" applyNumberFormat="1" applyFont="1" applyFill="1" applyBorder="1" applyAlignment="1">
      <alignment horizontal="center" vertical="top"/>
    </xf>
    <xf numFmtId="49" fontId="0" fillId="0" borderId="20" xfId="0" applyNumberFormat="1" applyFont="1" applyFill="1" applyBorder="1" applyAlignment="1">
      <alignment vertical="center"/>
    </xf>
    <xf numFmtId="0" fontId="0" fillId="0" borderId="68" xfId="0" applyNumberFormat="1" applyFont="1" applyFill="1" applyBorder="1" applyAlignment="1">
      <alignment horizontal="center" vertical="top"/>
    </xf>
    <xf numFmtId="49" fontId="6" fillId="2" borderId="37" xfId="0" applyNumberFormat="1" applyFont="1" applyFill="1" applyBorder="1" applyAlignment="1">
      <alignment horizontal="center" vertical="center" wrapText="1"/>
    </xf>
    <xf numFmtId="0" fontId="13" fillId="2" borderId="41" xfId="0" applyFont="1" applyFill="1" applyBorder="1" applyAlignment="1">
      <alignment vertical="center"/>
    </xf>
    <xf numFmtId="0" fontId="0" fillId="3" borderId="69" xfId="0" applyNumberFormat="1" applyFont="1" applyFill="1" applyBorder="1" applyAlignment="1">
      <alignment horizontal="center" vertical="center"/>
    </xf>
    <xf numFmtId="0" fontId="0" fillId="2" borderId="28"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5" xfId="0" applyFont="1" applyFill="1" applyBorder="1" applyAlignment="1">
      <alignment horizontal="center" vertical="center"/>
    </xf>
    <xf numFmtId="0" fontId="0" fillId="6" borderId="71" xfId="0" applyNumberFormat="1" applyFont="1" applyFill="1" applyBorder="1" applyAlignment="1">
      <alignment horizontal="center" vertical="top"/>
    </xf>
    <xf numFmtId="49" fontId="0" fillId="6" borderId="72" xfId="0" applyNumberFormat="1" applyFont="1" applyFill="1" applyBorder="1" applyAlignment="1">
      <alignment vertical="center"/>
    </xf>
    <xf numFmtId="0" fontId="0" fillId="6" borderId="80" xfId="0" applyNumberFormat="1" applyFont="1" applyFill="1" applyBorder="1" applyAlignment="1">
      <alignment horizontal="center" vertical="top"/>
    </xf>
    <xf numFmtId="49" fontId="0" fillId="6" borderId="81" xfId="0" applyNumberFormat="1" applyFont="1" applyFill="1" applyBorder="1" applyAlignment="1">
      <alignment vertical="center"/>
    </xf>
    <xf numFmtId="0" fontId="0" fillId="6" borderId="82" xfId="0" applyNumberFormat="1" applyFont="1" applyFill="1" applyBorder="1" applyAlignment="1">
      <alignment horizontal="center" vertical="top"/>
    </xf>
    <xf numFmtId="49" fontId="0" fillId="6" borderId="84" xfId="0" applyNumberFormat="1" applyFont="1" applyFill="1" applyBorder="1" applyAlignment="1">
      <alignment vertical="center"/>
    </xf>
    <xf numFmtId="49" fontId="18" fillId="3" borderId="24" xfId="0" applyNumberFormat="1" applyFont="1" applyFill="1" applyBorder="1" applyAlignment="1">
      <alignment vertical="center"/>
    </xf>
    <xf numFmtId="0" fontId="0" fillId="0" borderId="10"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49" fontId="36" fillId="2" borderId="4" xfId="0" applyNumberFormat="1" applyFont="1" applyFill="1" applyBorder="1" applyAlignment="1">
      <alignment horizontal="center" vertical="center"/>
    </xf>
    <xf numFmtId="49" fontId="36" fillId="2" borderId="57" xfId="0" applyNumberFormat="1" applyFont="1" applyFill="1" applyBorder="1" applyAlignment="1">
      <alignment horizontal="center" vertical="top"/>
    </xf>
    <xf numFmtId="0" fontId="20" fillId="2" borderId="4" xfId="0" applyFont="1" applyFill="1" applyBorder="1" applyAlignment="1" applyProtection="1">
      <alignment horizontal="left" vertical="top" wrapText="1"/>
      <protection locked="0"/>
    </xf>
    <xf numFmtId="0" fontId="21" fillId="2" borderId="4" xfId="0" applyFont="1" applyFill="1" applyBorder="1" applyAlignment="1" applyProtection="1">
      <alignment horizontal="center" vertical="top"/>
      <protection locked="0"/>
    </xf>
    <xf numFmtId="0" fontId="20" fillId="2" borderId="4" xfId="0" applyNumberFormat="1" applyFont="1" applyFill="1" applyBorder="1" applyAlignment="1" applyProtection="1">
      <alignment horizontal="left" vertical="top" wrapText="1"/>
      <protection locked="0"/>
    </xf>
    <xf numFmtId="0" fontId="0" fillId="6" borderId="4" xfId="0" applyNumberFormat="1" applyFont="1" applyFill="1" applyBorder="1" applyAlignment="1" applyProtection="1">
      <alignment horizontal="left" vertical="top" wrapText="1"/>
      <protection locked="0"/>
    </xf>
    <xf numFmtId="0" fontId="0" fillId="6" borderId="83" xfId="0" applyNumberFormat="1" applyFont="1" applyFill="1" applyBorder="1" applyAlignment="1" applyProtection="1">
      <alignment horizontal="left" vertical="top" wrapText="1"/>
      <protection locked="0"/>
    </xf>
    <xf numFmtId="0" fontId="0" fillId="6" borderId="9" xfId="0" applyNumberFormat="1" applyFont="1" applyFill="1" applyBorder="1" applyAlignment="1" applyProtection="1">
      <alignment horizontal="left" vertical="top" wrapText="1"/>
      <protection locked="0"/>
    </xf>
    <xf numFmtId="0" fontId="0" fillId="6" borderId="65" xfId="0" applyNumberFormat="1" applyFont="1" applyFill="1" applyBorder="1" applyAlignment="1" applyProtection="1">
      <alignment horizontal="left" vertical="top" wrapText="1"/>
      <protection locked="0"/>
    </xf>
    <xf numFmtId="0" fontId="0" fillId="0" borderId="9" xfId="0" applyNumberFormat="1" applyFont="1" applyFill="1" applyBorder="1" applyAlignment="1" applyProtection="1">
      <alignment horizontal="left" vertical="top" wrapText="1"/>
      <protection locked="0"/>
    </xf>
    <xf numFmtId="0" fontId="0" fillId="0" borderId="4" xfId="0" applyNumberFormat="1" applyFont="1" applyFill="1" applyBorder="1" applyAlignment="1" applyProtection="1">
      <alignment horizontal="left" vertical="top" wrapText="1"/>
      <protection locked="0"/>
    </xf>
    <xf numFmtId="0" fontId="0" fillId="0" borderId="67" xfId="0" applyNumberFormat="1" applyFont="1" applyFill="1" applyBorder="1" applyAlignment="1" applyProtection="1">
      <alignment horizontal="left" vertical="top" wrapText="1"/>
      <protection locked="0"/>
    </xf>
    <xf numFmtId="0" fontId="0" fillId="3" borderId="23" xfId="0" applyNumberFormat="1" applyFont="1" applyFill="1" applyBorder="1" applyAlignment="1" applyProtection="1">
      <alignment horizontal="left" vertical="top" wrapText="1"/>
      <protection locked="0"/>
    </xf>
    <xf numFmtId="0" fontId="0" fillId="0" borderId="26" xfId="0" applyNumberFormat="1" applyFont="1" applyFill="1" applyBorder="1" applyAlignment="1" applyProtection="1">
      <alignment horizontal="left" vertical="top" wrapText="1"/>
      <protection locked="0"/>
    </xf>
    <xf numFmtId="49" fontId="8" fillId="0" borderId="7"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10" fillId="0" borderId="3" xfId="0" applyFont="1" applyFill="1" applyBorder="1" applyAlignment="1">
      <alignment horizontal="center" vertical="center"/>
    </xf>
    <xf numFmtId="49" fontId="2" fillId="2" borderId="37"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8" fillId="0" borderId="73" xfId="0" applyNumberFormat="1"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17" fillId="2" borderId="1" xfId="0" applyNumberFormat="1" applyFont="1" applyFill="1" applyBorder="1" applyAlignment="1">
      <alignment horizontal="center" vertical="center" wrapText="1"/>
    </xf>
    <xf numFmtId="0" fontId="0" fillId="2" borderId="9" xfId="0" applyFont="1" applyFill="1" applyBorder="1" applyAlignment="1">
      <alignment horizontal="center" vertical="center" wrapText="1"/>
    </xf>
    <xf numFmtId="49" fontId="25" fillId="2" borderId="5" xfId="0" applyNumberFormat="1"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49" fontId="25" fillId="2" borderId="30" xfId="0" applyNumberFormat="1" applyFont="1" applyFill="1" applyBorder="1" applyAlignment="1">
      <alignment horizontal="center" vertical="center"/>
    </xf>
    <xf numFmtId="0" fontId="25" fillId="2" borderId="30" xfId="0" applyFont="1" applyFill="1" applyBorder="1" applyAlignment="1">
      <alignment horizontal="center" vertical="center"/>
    </xf>
    <xf numFmtId="0" fontId="25" fillId="2" borderId="32" xfId="0" applyFont="1" applyFill="1" applyBorder="1" applyAlignment="1">
      <alignment horizontal="center" vertical="center"/>
    </xf>
    <xf numFmtId="49" fontId="14" fillId="0" borderId="76" xfId="0" applyNumberFormat="1"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79"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11" fillId="0" borderId="13" xfId="0" applyFont="1" applyFill="1" applyBorder="1" applyAlignment="1">
      <alignment horizontal="center" vertical="center"/>
    </xf>
    <xf numFmtId="0" fontId="15" fillId="0" borderId="14" xfId="0" applyFont="1" applyFill="1" applyBorder="1" applyAlignment="1">
      <alignment horizontal="center" vertical="center"/>
    </xf>
    <xf numFmtId="49" fontId="14" fillId="0" borderId="14" xfId="0" applyNumberFormat="1" applyFont="1" applyFill="1" applyBorder="1" applyAlignment="1">
      <alignment horizontal="center" vertical="center" wrapText="1"/>
    </xf>
    <xf numFmtId="49" fontId="14" fillId="0" borderId="18"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1" fillId="2" borderId="41" xfId="0" applyNumberFormat="1" applyFont="1" applyFill="1" applyBorder="1" applyAlignment="1">
      <alignment horizontal="center" vertical="center" wrapText="1"/>
    </xf>
    <xf numFmtId="0" fontId="0" fillId="2" borderId="58" xfId="0" applyFont="1" applyFill="1" applyBorder="1" applyAlignment="1">
      <alignment horizontal="center" vertical="center" wrapText="1"/>
    </xf>
    <xf numFmtId="49" fontId="8" fillId="0" borderId="76"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77" xfId="0" applyFont="1" applyFill="1" applyBorder="1" applyAlignment="1">
      <alignment horizontal="center" vertical="center"/>
    </xf>
    <xf numFmtId="49" fontId="34" fillId="5" borderId="55" xfId="0" applyNumberFormat="1" applyFont="1" applyFill="1" applyBorder="1" applyAlignment="1" applyProtection="1">
      <alignment horizontal="left" vertical="center" wrapText="1"/>
    </xf>
    <xf numFmtId="49" fontId="34" fillId="5" borderId="56" xfId="0" applyNumberFormat="1" applyFont="1" applyFill="1" applyBorder="1" applyAlignment="1" applyProtection="1">
      <alignment horizontal="left" vertical="center" wrapText="1"/>
    </xf>
    <xf numFmtId="49" fontId="34" fillId="5" borderId="60" xfId="0" applyNumberFormat="1" applyFont="1" applyFill="1" applyBorder="1" applyAlignment="1" applyProtection="1">
      <alignment horizontal="left" vertical="center" wrapText="1"/>
    </xf>
    <xf numFmtId="49" fontId="11" fillId="2" borderId="46" xfId="0" applyNumberFormat="1" applyFont="1" applyFill="1" applyBorder="1" applyAlignment="1">
      <alignment horizontal="left" vertical="center" wrapText="1"/>
    </xf>
    <xf numFmtId="0" fontId="15" fillId="2" borderId="47" xfId="0" applyFont="1" applyFill="1" applyBorder="1" applyAlignment="1">
      <alignment vertical="center"/>
    </xf>
    <xf numFmtId="0" fontId="15" fillId="2" borderId="48" xfId="0" applyFont="1" applyFill="1" applyBorder="1" applyAlignment="1">
      <alignment vertical="center"/>
    </xf>
    <xf numFmtId="49" fontId="32" fillId="2" borderId="46" xfId="0" applyNumberFormat="1" applyFont="1" applyFill="1" applyBorder="1" applyAlignment="1">
      <alignment horizontal="left" vertical="center" wrapText="1"/>
    </xf>
    <xf numFmtId="0" fontId="0" fillId="2" borderId="47" xfId="0" applyFont="1" applyFill="1" applyBorder="1" applyAlignment="1">
      <alignment horizontal="left" vertical="center"/>
    </xf>
    <xf numFmtId="0" fontId="0" fillId="2" borderId="48" xfId="0" applyFont="1" applyFill="1" applyBorder="1" applyAlignment="1">
      <alignment horizontal="left" vertical="center"/>
    </xf>
    <xf numFmtId="0" fontId="0" fillId="2" borderId="47"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17" fillId="2" borderId="1" xfId="0" applyNumberFormat="1"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49" fontId="0" fillId="2" borderId="7"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3" xfId="0" applyFont="1" applyFill="1" applyBorder="1" applyAlignment="1">
      <alignment horizontal="center" vertical="center"/>
    </xf>
    <xf numFmtId="0" fontId="36" fillId="2" borderId="13" xfId="0" applyFont="1" applyFill="1" applyBorder="1" applyAlignment="1">
      <alignment horizontal="left" vertical="center"/>
    </xf>
    <xf numFmtId="49" fontId="16" fillId="2" borderId="1" xfId="0" applyNumberFormat="1" applyFont="1" applyFill="1" applyBorder="1" applyAlignment="1">
      <alignment horizontal="center" vertical="center" wrapText="1"/>
    </xf>
    <xf numFmtId="49" fontId="26" fillId="2" borderId="13" xfId="0" applyNumberFormat="1" applyFont="1" applyFill="1" applyBorder="1" applyAlignment="1">
      <alignment horizontal="center" vertical="top" wrapText="1"/>
    </xf>
    <xf numFmtId="0" fontId="26" fillId="2" borderId="13" xfId="0" applyFont="1" applyFill="1" applyBorder="1" applyAlignment="1">
      <alignment horizontal="center" vertical="top" wrapText="1"/>
    </xf>
    <xf numFmtId="0" fontId="26" fillId="2" borderId="12" xfId="0" applyFont="1" applyFill="1" applyBorder="1" applyAlignment="1">
      <alignment horizontal="center" vertical="top" wrapText="1"/>
    </xf>
    <xf numFmtId="49" fontId="11" fillId="2" borderId="58" xfId="0" applyNumberFormat="1" applyFont="1" applyFill="1" applyBorder="1" applyAlignment="1">
      <alignment horizontal="center" vertical="top"/>
    </xf>
    <xf numFmtId="0" fontId="11" fillId="2" borderId="17" xfId="0" applyFont="1" applyFill="1" applyBorder="1" applyAlignment="1">
      <alignment horizontal="center" vertical="top"/>
    </xf>
    <xf numFmtId="0" fontId="11" fillId="2" borderId="59" xfId="0" applyFont="1" applyFill="1" applyBorder="1" applyAlignment="1">
      <alignment horizontal="center" vertical="top"/>
    </xf>
    <xf numFmtId="49" fontId="12" fillId="2" borderId="11" xfId="0" applyNumberFormat="1" applyFont="1" applyFill="1" applyBorder="1" applyAlignment="1">
      <alignment horizontal="center" vertical="top" wrapText="1"/>
    </xf>
    <xf numFmtId="0" fontId="12" fillId="2" borderId="11" xfId="0" applyFont="1" applyFill="1" applyBorder="1" applyAlignment="1">
      <alignment horizontal="center" vertical="top" wrapText="1"/>
    </xf>
    <xf numFmtId="0" fontId="12" fillId="2" borderId="9" xfId="0" applyFont="1" applyFill="1" applyBorder="1" applyAlignment="1">
      <alignment horizontal="center"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0000FF"/>
      <rgbColor rgb="FFFFFFFF"/>
      <rgbColor rgb="FFFF0000"/>
      <rgbColor rgb="FF339933"/>
      <rgbColor rgb="FF00FFFF"/>
      <rgbColor rgb="FFFFFF00"/>
      <rgbColor rgb="FFFF00FF"/>
      <rgbColor rgb="FFAAAAAA"/>
      <rgbColor rgb="FFA0E0E0"/>
      <rgbColor rgb="FFDBDBDB"/>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3"/>
  <sheetViews>
    <sheetView showGridLines="0" tabSelected="1" workbookViewId="0">
      <pane xSplit="1" ySplit="5" topLeftCell="B6" activePane="bottomRight" state="frozen"/>
      <selection pane="topRight" activeCell="B1" sqref="B1"/>
      <selection pane="bottomLeft" activeCell="A6" sqref="A6"/>
      <selection pane="bottomRight" activeCell="A9" sqref="A9"/>
    </sheetView>
  </sheetViews>
  <sheetFormatPr defaultColWidth="12" defaultRowHeight="12.95" customHeight="1"/>
  <cols>
    <col min="1" max="1" width="54.84765625" style="1" customWidth="1"/>
    <col min="2" max="17" width="8.84765625" style="1" customWidth="1"/>
    <col min="18" max="18" width="14.84765625" style="1" customWidth="1"/>
    <col min="19" max="26" width="8.84765625" style="1" customWidth="1"/>
    <col min="27" max="27" width="14.84765625" style="1" customWidth="1"/>
    <col min="28" max="34" width="8.84765625" style="1" customWidth="1"/>
    <col min="35" max="35" width="12.1484375" style="1" customWidth="1"/>
    <col min="36" max="36" width="14.84765625" style="1" customWidth="1"/>
    <col min="37" max="37" width="33.69921875" style="1" customWidth="1"/>
    <col min="38" max="38" width="12" style="1" customWidth="1"/>
    <col min="39" max="39" width="33.69921875" style="1" customWidth="1"/>
    <col min="40" max="40" width="25" style="1" customWidth="1"/>
    <col min="41" max="41" width="14.69921875" style="1" customWidth="1"/>
    <col min="42" max="42" width="41.44921875" style="1" customWidth="1"/>
    <col min="43" max="43" width="32.84765625" style="1" customWidth="1"/>
    <col min="44" max="45" width="12" style="1" customWidth="1"/>
    <col min="46" max="16384" width="12" style="1"/>
  </cols>
  <sheetData>
    <row r="1" spans="1:47" ht="56.25" customHeight="1">
      <c r="A1" s="2" t="s">
        <v>63</v>
      </c>
      <c r="B1" s="113" t="s">
        <v>64</v>
      </c>
      <c r="C1" s="114"/>
      <c r="D1" s="114"/>
      <c r="E1" s="114"/>
      <c r="F1" s="114"/>
      <c r="G1" s="114"/>
      <c r="H1" s="114"/>
      <c r="I1" s="115"/>
      <c r="J1" s="113" t="s">
        <v>58</v>
      </c>
      <c r="K1" s="114"/>
      <c r="L1" s="114"/>
      <c r="M1" s="114"/>
      <c r="N1" s="114"/>
      <c r="O1" s="114"/>
      <c r="P1" s="114"/>
      <c r="Q1" s="115"/>
      <c r="R1" s="64"/>
      <c r="S1" s="113" t="s">
        <v>65</v>
      </c>
      <c r="T1" s="114"/>
      <c r="U1" s="114"/>
      <c r="V1" s="114"/>
      <c r="W1" s="114"/>
      <c r="X1" s="114"/>
      <c r="Y1" s="114"/>
      <c r="Z1" s="115"/>
      <c r="AA1" s="64"/>
      <c r="AB1" s="113" t="s">
        <v>59</v>
      </c>
      <c r="AC1" s="114"/>
      <c r="AD1" s="114"/>
      <c r="AE1" s="114"/>
      <c r="AF1" s="114"/>
      <c r="AG1" s="114"/>
      <c r="AH1" s="114"/>
      <c r="AI1" s="115"/>
      <c r="AJ1" s="65" t="s">
        <v>53</v>
      </c>
      <c r="AK1" s="81" t="s">
        <v>54</v>
      </c>
      <c r="AL1" s="116" t="s">
        <v>0</v>
      </c>
      <c r="AM1" s="117"/>
      <c r="AN1" s="118"/>
      <c r="AO1" s="110" t="s">
        <v>1</v>
      </c>
      <c r="AP1" s="111"/>
      <c r="AQ1" s="112"/>
      <c r="AR1" s="3"/>
    </row>
    <row r="2" spans="1:47" s="70" customFormat="1" ht="21" customHeight="1">
      <c r="A2" s="145" t="s">
        <v>62</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7"/>
      <c r="AK2" s="66"/>
      <c r="AL2" s="142"/>
      <c r="AM2" s="143"/>
      <c r="AN2" s="144"/>
      <c r="AO2" s="134" t="s">
        <v>5</v>
      </c>
      <c r="AP2" s="135"/>
      <c r="AQ2" s="136"/>
      <c r="AR2" s="67"/>
      <c r="AS2" s="68"/>
      <c r="AT2" s="68"/>
      <c r="AU2" s="69"/>
    </row>
    <row r="3" spans="1:47" ht="18" customHeight="1">
      <c r="A3" s="63" t="s">
        <v>51</v>
      </c>
      <c r="B3" s="167" t="s">
        <v>2</v>
      </c>
      <c r="C3" s="168"/>
      <c r="D3" s="168"/>
      <c r="E3" s="168"/>
      <c r="F3" s="168"/>
      <c r="G3" s="168"/>
      <c r="H3" s="169"/>
      <c r="I3" s="4"/>
      <c r="J3" s="167" t="s">
        <v>2</v>
      </c>
      <c r="K3" s="168"/>
      <c r="L3" s="168"/>
      <c r="M3" s="168"/>
      <c r="N3" s="168"/>
      <c r="O3" s="168"/>
      <c r="P3" s="169"/>
      <c r="Q3" s="4"/>
      <c r="R3" s="170" t="s">
        <v>3</v>
      </c>
      <c r="S3" s="167" t="s">
        <v>2</v>
      </c>
      <c r="T3" s="168"/>
      <c r="U3" s="168"/>
      <c r="V3" s="168"/>
      <c r="W3" s="168"/>
      <c r="X3" s="168"/>
      <c r="Y3" s="169"/>
      <c r="Z3" s="4"/>
      <c r="AA3" s="170" t="s">
        <v>4</v>
      </c>
      <c r="AB3" s="167" t="s">
        <v>2</v>
      </c>
      <c r="AC3" s="168"/>
      <c r="AD3" s="168"/>
      <c r="AE3" s="168"/>
      <c r="AF3" s="168"/>
      <c r="AG3" s="168"/>
      <c r="AH3" s="169"/>
      <c r="AI3" s="4"/>
      <c r="AJ3" s="170" t="s">
        <v>52</v>
      </c>
      <c r="AK3" s="82"/>
      <c r="AL3" s="127" t="s">
        <v>57</v>
      </c>
      <c r="AM3" s="128"/>
      <c r="AN3" s="129"/>
      <c r="AO3" s="134" t="s">
        <v>60</v>
      </c>
      <c r="AP3" s="134"/>
      <c r="AQ3" s="137"/>
      <c r="AR3" s="5"/>
    </row>
    <row r="4" spans="1:47" ht="25.5" customHeight="1">
      <c r="A4" s="163" t="s">
        <v>50</v>
      </c>
      <c r="B4" s="156"/>
      <c r="C4" s="156"/>
      <c r="D4" s="156"/>
      <c r="E4" s="156"/>
      <c r="F4" s="156"/>
      <c r="G4" s="156"/>
      <c r="H4" s="156"/>
      <c r="I4" s="6"/>
      <c r="J4" s="119">
        <f>$B4</f>
        <v>0</v>
      </c>
      <c r="K4" s="119">
        <f>$C4</f>
        <v>0</v>
      </c>
      <c r="L4" s="119">
        <f>$D4</f>
        <v>0</v>
      </c>
      <c r="M4" s="119">
        <f>$E4</f>
        <v>0</v>
      </c>
      <c r="N4" s="119">
        <f>$F4</f>
        <v>0</v>
      </c>
      <c r="O4" s="119">
        <f>$G4</f>
        <v>0</v>
      </c>
      <c r="P4" s="119">
        <f>$H4</f>
        <v>0</v>
      </c>
      <c r="Q4" s="6"/>
      <c r="R4" s="171"/>
      <c r="S4" s="119">
        <f>$B4</f>
        <v>0</v>
      </c>
      <c r="T4" s="119">
        <f>$C4</f>
        <v>0</v>
      </c>
      <c r="U4" s="119">
        <f>$D4</f>
        <v>0</v>
      </c>
      <c r="V4" s="119">
        <f>$E4</f>
        <v>0</v>
      </c>
      <c r="W4" s="119">
        <f>$F4</f>
        <v>0</v>
      </c>
      <c r="X4" s="119">
        <f>$G4</f>
        <v>0</v>
      </c>
      <c r="Y4" s="119">
        <f>$H4</f>
        <v>0</v>
      </c>
      <c r="Z4" s="6"/>
      <c r="AA4" s="171"/>
      <c r="AB4" s="119">
        <f>$B4</f>
        <v>0</v>
      </c>
      <c r="AC4" s="119">
        <f>$C4</f>
        <v>0</v>
      </c>
      <c r="AD4" s="119">
        <f>$D4</f>
        <v>0</v>
      </c>
      <c r="AE4" s="119">
        <f>$E4</f>
        <v>0</v>
      </c>
      <c r="AF4" s="119">
        <f>$F4</f>
        <v>0</v>
      </c>
      <c r="AG4" s="119">
        <f>$G4</f>
        <v>0</v>
      </c>
      <c r="AH4" s="119">
        <f>$H4</f>
        <v>0</v>
      </c>
      <c r="AI4" s="6"/>
      <c r="AJ4" s="171"/>
      <c r="AK4" s="140" t="s">
        <v>55</v>
      </c>
      <c r="AL4" s="130"/>
      <c r="AM4" s="128"/>
      <c r="AN4" s="129"/>
      <c r="AO4" s="134"/>
      <c r="AP4" s="134"/>
      <c r="AQ4" s="137"/>
      <c r="AR4" s="5"/>
    </row>
    <row r="5" spans="1:47" ht="27" customHeight="1" thickBot="1">
      <c r="A5" s="120"/>
      <c r="B5" s="157"/>
      <c r="C5" s="157"/>
      <c r="D5" s="157"/>
      <c r="E5" s="157"/>
      <c r="F5" s="157"/>
      <c r="G5" s="157"/>
      <c r="H5" s="157"/>
      <c r="I5" s="7" t="s">
        <v>6</v>
      </c>
      <c r="J5" s="120"/>
      <c r="K5" s="120"/>
      <c r="L5" s="120"/>
      <c r="M5" s="120"/>
      <c r="N5" s="120"/>
      <c r="O5" s="120"/>
      <c r="P5" s="120"/>
      <c r="Q5" s="7" t="s">
        <v>6</v>
      </c>
      <c r="R5" s="172"/>
      <c r="S5" s="120"/>
      <c r="T5" s="120"/>
      <c r="U5" s="120"/>
      <c r="V5" s="120"/>
      <c r="W5" s="120"/>
      <c r="X5" s="120"/>
      <c r="Y5" s="120"/>
      <c r="Z5" s="7" t="s">
        <v>6</v>
      </c>
      <c r="AA5" s="172"/>
      <c r="AB5" s="120"/>
      <c r="AC5" s="120"/>
      <c r="AD5" s="120"/>
      <c r="AE5" s="120"/>
      <c r="AF5" s="120"/>
      <c r="AG5" s="120"/>
      <c r="AH5" s="120"/>
      <c r="AI5" s="7" t="s">
        <v>6</v>
      </c>
      <c r="AJ5" s="172"/>
      <c r="AK5" s="141"/>
      <c r="AL5" s="131"/>
      <c r="AM5" s="132"/>
      <c r="AN5" s="133"/>
      <c r="AO5" s="138"/>
      <c r="AP5" s="138"/>
      <c r="AQ5" s="139"/>
      <c r="AR5" s="5"/>
    </row>
    <row r="6" spans="1:47" ht="12.75" customHeight="1" thickTop="1">
      <c r="A6" s="98"/>
      <c r="B6" s="99"/>
      <c r="C6" s="99"/>
      <c r="D6" s="99"/>
      <c r="E6" s="99"/>
      <c r="F6" s="99"/>
      <c r="G6" s="99"/>
      <c r="H6" s="99"/>
      <c r="I6" s="8">
        <f>((SUM(B6:H6)-(MIN(B6:H6)+MAX(B6:H6)))*3)</f>
        <v>0</v>
      </c>
      <c r="J6" s="99"/>
      <c r="K6" s="99"/>
      <c r="L6" s="99"/>
      <c r="M6" s="99"/>
      <c r="N6" s="99"/>
      <c r="O6" s="99"/>
      <c r="P6" s="99"/>
      <c r="Q6" s="8">
        <f t="shared" ref="Q6:Q35" si="0">((SUM(J6:P6)-(MIN(J6:P6)+MAX(J6:P6)))*1)</f>
        <v>0</v>
      </c>
      <c r="R6" s="9">
        <f t="shared" ref="R6:R35" si="1">I6+Q6</f>
        <v>0</v>
      </c>
      <c r="S6" s="99"/>
      <c r="T6" s="99"/>
      <c r="U6" s="99"/>
      <c r="V6" s="99"/>
      <c r="W6" s="99"/>
      <c r="X6" s="99"/>
      <c r="Y6" s="99"/>
      <c r="Z6" s="8">
        <f>((SUM(S6:Y6)-(MIN(S6:Y6)+MAX(S6:Y6)))*4)</f>
        <v>0</v>
      </c>
      <c r="AA6" s="9">
        <f t="shared" ref="AA6:AA35" si="2">I6+Q6+Z6</f>
        <v>0</v>
      </c>
      <c r="AB6" s="99"/>
      <c r="AC6" s="99"/>
      <c r="AD6" s="99"/>
      <c r="AE6" s="99"/>
      <c r="AF6" s="99"/>
      <c r="AG6" s="99"/>
      <c r="AH6" s="99"/>
      <c r="AI6" s="8">
        <f t="shared" ref="AI6:AI35" si="3">((SUM(AB6:AH6)-(MIN(AB6:AH6)+MAX(AB6:AH6)))*2)</f>
        <v>0</v>
      </c>
      <c r="AJ6" s="9">
        <f t="shared" ref="AJ6:AJ35" si="4">I6+Q6+Z6+AI6</f>
        <v>0</v>
      </c>
      <c r="AK6" s="71">
        <f t="shared" ref="AK6:AK35" si="5">A6</f>
        <v>0</v>
      </c>
      <c r="AL6" s="89">
        <f>LARGE(AJ$6:AJ$35,1)</f>
        <v>0</v>
      </c>
      <c r="AM6" s="101">
        <f t="shared" ref="AM6:AM35" si="6">VLOOKUP(AL6,AJ$6:AK$35,2,FALSE)</f>
        <v>0</v>
      </c>
      <c r="AN6" s="90" t="s">
        <v>7</v>
      </c>
      <c r="AO6" s="83">
        <f>LARGE(AL$6:AL$10,1)</f>
        <v>0</v>
      </c>
      <c r="AP6" s="108">
        <f>VLOOKUP(AO6,AL$6:AN$10,2,FALSE)</f>
        <v>0</v>
      </c>
      <c r="AQ6" s="93" t="s">
        <v>8</v>
      </c>
      <c r="AR6" s="11"/>
    </row>
    <row r="7" spans="1:47" ht="12.75" customHeight="1">
      <c r="A7" s="98"/>
      <c r="B7" s="99"/>
      <c r="C7" s="99"/>
      <c r="D7" s="99"/>
      <c r="E7" s="99"/>
      <c r="F7" s="99"/>
      <c r="G7" s="99"/>
      <c r="H7" s="99"/>
      <c r="I7" s="8">
        <f t="shared" ref="I7:I35" si="7">((SUM(B7:H7)-(MIN(B7:H7)+MAX(B7:H7)))*3)</f>
        <v>0</v>
      </c>
      <c r="J7" s="99"/>
      <c r="K7" s="99"/>
      <c r="L7" s="99"/>
      <c r="M7" s="99"/>
      <c r="N7" s="99"/>
      <c r="O7" s="99"/>
      <c r="P7" s="99"/>
      <c r="Q7" s="8">
        <f t="shared" si="0"/>
        <v>0</v>
      </c>
      <c r="R7" s="9">
        <f t="shared" si="1"/>
        <v>0</v>
      </c>
      <c r="S7" s="99"/>
      <c r="T7" s="99"/>
      <c r="U7" s="99"/>
      <c r="V7" s="99"/>
      <c r="W7" s="99"/>
      <c r="X7" s="99"/>
      <c r="Y7" s="99"/>
      <c r="Z7" s="8">
        <f t="shared" ref="Z7:Z35" si="8">((SUM(S7:Y7)-(MIN(S7:Y7)+MAX(S7:Y7)))*4)</f>
        <v>0</v>
      </c>
      <c r="AA7" s="9">
        <f t="shared" si="2"/>
        <v>0</v>
      </c>
      <c r="AB7" s="99"/>
      <c r="AC7" s="99"/>
      <c r="AD7" s="99"/>
      <c r="AE7" s="99"/>
      <c r="AF7" s="99"/>
      <c r="AG7" s="99"/>
      <c r="AH7" s="99"/>
      <c r="AI7" s="8">
        <f t="shared" si="3"/>
        <v>0</v>
      </c>
      <c r="AJ7" s="9">
        <f t="shared" si="4"/>
        <v>0</v>
      </c>
      <c r="AK7" s="71">
        <f t="shared" si="5"/>
        <v>0</v>
      </c>
      <c r="AL7" s="89">
        <f>LARGE(AJ$6:AJ$35,2)</f>
        <v>0</v>
      </c>
      <c r="AM7" s="101">
        <f t="shared" si="6"/>
        <v>0</v>
      </c>
      <c r="AN7" s="90" t="s">
        <v>9</v>
      </c>
      <c r="AO7" s="94">
        <f>LARGE(AL$6:AL$10,2)</f>
        <v>0</v>
      </c>
      <c r="AP7" s="106">
        <f>VLOOKUP(AO7,AL$6:AN$10,2,FALSE)</f>
        <v>0</v>
      </c>
      <c r="AQ7" s="12" t="s">
        <v>10</v>
      </c>
      <c r="AR7" s="11"/>
    </row>
    <row r="8" spans="1:47" ht="12.75" customHeight="1">
      <c r="A8" s="98"/>
      <c r="B8" s="99"/>
      <c r="C8" s="99"/>
      <c r="D8" s="99"/>
      <c r="E8" s="99"/>
      <c r="F8" s="99"/>
      <c r="G8" s="99"/>
      <c r="H8" s="99"/>
      <c r="I8" s="8">
        <f t="shared" si="7"/>
        <v>0</v>
      </c>
      <c r="J8" s="99"/>
      <c r="K8" s="99"/>
      <c r="L8" s="99"/>
      <c r="M8" s="99"/>
      <c r="N8" s="99"/>
      <c r="O8" s="99"/>
      <c r="P8" s="99"/>
      <c r="Q8" s="8">
        <f t="shared" si="0"/>
        <v>0</v>
      </c>
      <c r="R8" s="9">
        <f t="shared" si="1"/>
        <v>0</v>
      </c>
      <c r="S8" s="99"/>
      <c r="T8" s="99"/>
      <c r="U8" s="99"/>
      <c r="V8" s="99"/>
      <c r="W8" s="99"/>
      <c r="X8" s="99"/>
      <c r="Y8" s="99"/>
      <c r="Z8" s="8">
        <f t="shared" si="8"/>
        <v>0</v>
      </c>
      <c r="AA8" s="9">
        <f t="shared" si="2"/>
        <v>0</v>
      </c>
      <c r="AB8" s="99"/>
      <c r="AC8" s="99"/>
      <c r="AD8" s="99"/>
      <c r="AE8" s="99"/>
      <c r="AF8" s="99"/>
      <c r="AG8" s="99"/>
      <c r="AH8" s="99"/>
      <c r="AI8" s="8">
        <f t="shared" si="3"/>
        <v>0</v>
      </c>
      <c r="AJ8" s="9">
        <f t="shared" si="4"/>
        <v>0</v>
      </c>
      <c r="AK8" s="71">
        <f t="shared" si="5"/>
        <v>0</v>
      </c>
      <c r="AL8" s="89">
        <f>LARGE(AJ$6:AJ$35,3)</f>
        <v>0</v>
      </c>
      <c r="AM8" s="101">
        <f t="shared" si="6"/>
        <v>0</v>
      </c>
      <c r="AN8" s="90" t="s">
        <v>11</v>
      </c>
      <c r="AO8" s="94">
        <f>LARGE(AL$6:AL$10,3)</f>
        <v>0</v>
      </c>
      <c r="AP8" s="106">
        <f>VLOOKUP(AO8,AL$6:AN$10,2,FALSE)</f>
        <v>0</v>
      </c>
      <c r="AQ8" s="12" t="s">
        <v>12</v>
      </c>
      <c r="AR8" s="11"/>
    </row>
    <row r="9" spans="1:47" ht="12.75" customHeight="1">
      <c r="A9" s="98"/>
      <c r="B9" s="99"/>
      <c r="C9" s="99"/>
      <c r="D9" s="99"/>
      <c r="E9" s="99"/>
      <c r="F9" s="99"/>
      <c r="G9" s="99"/>
      <c r="H9" s="99"/>
      <c r="I9" s="8">
        <f t="shared" si="7"/>
        <v>0</v>
      </c>
      <c r="J9" s="99"/>
      <c r="K9" s="99"/>
      <c r="L9" s="99"/>
      <c r="M9" s="99"/>
      <c r="N9" s="99"/>
      <c r="O9" s="99"/>
      <c r="P9" s="99"/>
      <c r="Q9" s="8">
        <f t="shared" si="0"/>
        <v>0</v>
      </c>
      <c r="R9" s="9">
        <f t="shared" si="1"/>
        <v>0</v>
      </c>
      <c r="S9" s="99"/>
      <c r="T9" s="99"/>
      <c r="U9" s="99"/>
      <c r="V9" s="99"/>
      <c r="W9" s="99"/>
      <c r="X9" s="99"/>
      <c r="Y9" s="99"/>
      <c r="Z9" s="8">
        <f t="shared" si="8"/>
        <v>0</v>
      </c>
      <c r="AA9" s="9">
        <f t="shared" si="2"/>
        <v>0</v>
      </c>
      <c r="AB9" s="99"/>
      <c r="AC9" s="99"/>
      <c r="AD9" s="99"/>
      <c r="AE9" s="99"/>
      <c r="AF9" s="99"/>
      <c r="AG9" s="99"/>
      <c r="AH9" s="99"/>
      <c r="AI9" s="8">
        <f t="shared" si="3"/>
        <v>0</v>
      </c>
      <c r="AJ9" s="9">
        <f t="shared" si="4"/>
        <v>0</v>
      </c>
      <c r="AK9" s="71">
        <f t="shared" si="5"/>
        <v>0</v>
      </c>
      <c r="AL9" s="89">
        <f>LARGE(AJ$6:AJ$35,4)</f>
        <v>0</v>
      </c>
      <c r="AM9" s="101">
        <f t="shared" si="6"/>
        <v>0</v>
      </c>
      <c r="AN9" s="90" t="s">
        <v>13</v>
      </c>
      <c r="AO9" s="94">
        <f>LARGE(AL$6:AL$10,4)</f>
        <v>0</v>
      </c>
      <c r="AP9" s="106">
        <f>VLOOKUP(AO9,AL$6:AN$10,2,FALSE)</f>
        <v>0</v>
      </c>
      <c r="AQ9" s="12" t="s">
        <v>14</v>
      </c>
      <c r="AR9" s="11"/>
    </row>
    <row r="10" spans="1:47" ht="12.75" customHeight="1" thickBot="1">
      <c r="A10" s="98"/>
      <c r="B10" s="99"/>
      <c r="C10" s="99"/>
      <c r="D10" s="99"/>
      <c r="E10" s="99"/>
      <c r="F10" s="99"/>
      <c r="G10" s="99"/>
      <c r="H10" s="99"/>
      <c r="I10" s="8">
        <f t="shared" si="7"/>
        <v>0</v>
      </c>
      <c r="J10" s="99"/>
      <c r="K10" s="99"/>
      <c r="L10" s="99"/>
      <c r="M10" s="99"/>
      <c r="N10" s="99"/>
      <c r="O10" s="99"/>
      <c r="P10" s="99"/>
      <c r="Q10" s="8">
        <f t="shared" si="0"/>
        <v>0</v>
      </c>
      <c r="R10" s="9">
        <f t="shared" si="1"/>
        <v>0</v>
      </c>
      <c r="S10" s="99"/>
      <c r="T10" s="99"/>
      <c r="U10" s="99"/>
      <c r="V10" s="99"/>
      <c r="W10" s="99"/>
      <c r="X10" s="99"/>
      <c r="Y10" s="99"/>
      <c r="Z10" s="8">
        <f t="shared" si="8"/>
        <v>0</v>
      </c>
      <c r="AA10" s="9">
        <f t="shared" si="2"/>
        <v>0</v>
      </c>
      <c r="AB10" s="99"/>
      <c r="AC10" s="99"/>
      <c r="AD10" s="99"/>
      <c r="AE10" s="99"/>
      <c r="AF10" s="99"/>
      <c r="AG10" s="99"/>
      <c r="AH10" s="99"/>
      <c r="AI10" s="8">
        <f t="shared" si="3"/>
        <v>0</v>
      </c>
      <c r="AJ10" s="9">
        <f t="shared" si="4"/>
        <v>0</v>
      </c>
      <c r="AK10" s="71">
        <f t="shared" si="5"/>
        <v>0</v>
      </c>
      <c r="AL10" s="89">
        <f>LARGE(AJ$6:AJ$35,5)</f>
        <v>0</v>
      </c>
      <c r="AM10" s="101">
        <f t="shared" si="6"/>
        <v>0</v>
      </c>
      <c r="AN10" s="90" t="s">
        <v>15</v>
      </c>
      <c r="AO10" s="95">
        <f>LARGE(AL$6:AL$10,5)</f>
        <v>0</v>
      </c>
      <c r="AP10" s="109">
        <f>VLOOKUP(AO10,AL$6:AN$10,2,FALSE)</f>
        <v>0</v>
      </c>
      <c r="AQ10" s="13" t="s">
        <v>16</v>
      </c>
      <c r="AR10" s="11"/>
    </row>
    <row r="11" spans="1:47" ht="12.75" customHeight="1" thickTop="1">
      <c r="A11" s="98"/>
      <c r="B11" s="99"/>
      <c r="C11" s="99"/>
      <c r="D11" s="99"/>
      <c r="E11" s="99"/>
      <c r="F11" s="99"/>
      <c r="G11" s="99"/>
      <c r="H11" s="99"/>
      <c r="I11" s="8">
        <f t="shared" si="7"/>
        <v>0</v>
      </c>
      <c r="J11" s="99"/>
      <c r="K11" s="99"/>
      <c r="L11" s="99"/>
      <c r="M11" s="99"/>
      <c r="N11" s="99"/>
      <c r="O11" s="99"/>
      <c r="P11" s="99"/>
      <c r="Q11" s="8">
        <f t="shared" si="0"/>
        <v>0</v>
      </c>
      <c r="R11" s="9">
        <f t="shared" si="1"/>
        <v>0</v>
      </c>
      <c r="S11" s="99"/>
      <c r="T11" s="99"/>
      <c r="U11" s="99"/>
      <c r="V11" s="99"/>
      <c r="W11" s="99"/>
      <c r="X11" s="99"/>
      <c r="Y11" s="99"/>
      <c r="Z11" s="8">
        <f t="shared" si="8"/>
        <v>0</v>
      </c>
      <c r="AA11" s="9">
        <f t="shared" si="2"/>
        <v>0</v>
      </c>
      <c r="AB11" s="99"/>
      <c r="AC11" s="99"/>
      <c r="AD11" s="99"/>
      <c r="AE11" s="99"/>
      <c r="AF11" s="99"/>
      <c r="AG11" s="99"/>
      <c r="AH11" s="99"/>
      <c r="AI11" s="8">
        <f t="shared" si="3"/>
        <v>0</v>
      </c>
      <c r="AJ11" s="9">
        <f t="shared" si="4"/>
        <v>0</v>
      </c>
      <c r="AK11" s="71">
        <f t="shared" si="5"/>
        <v>0</v>
      </c>
      <c r="AL11" s="89">
        <f>LARGE(AJ$6:AJ$35,6)</f>
        <v>0</v>
      </c>
      <c r="AM11" s="101">
        <f t="shared" si="6"/>
        <v>0</v>
      </c>
      <c r="AN11" s="90" t="s">
        <v>17</v>
      </c>
      <c r="AO11" s="84"/>
      <c r="AP11" s="14"/>
      <c r="AQ11" s="14"/>
      <c r="AR11" s="15"/>
    </row>
    <row r="12" spans="1:47" ht="12.75" customHeight="1" thickBot="1">
      <c r="A12" s="98"/>
      <c r="B12" s="99"/>
      <c r="C12" s="99"/>
      <c r="D12" s="99"/>
      <c r="E12" s="99"/>
      <c r="F12" s="99"/>
      <c r="G12" s="99"/>
      <c r="H12" s="99"/>
      <c r="I12" s="8">
        <f t="shared" si="7"/>
        <v>0</v>
      </c>
      <c r="J12" s="99"/>
      <c r="K12" s="99"/>
      <c r="L12" s="99"/>
      <c r="M12" s="99"/>
      <c r="N12" s="99"/>
      <c r="O12" s="99"/>
      <c r="P12" s="99"/>
      <c r="Q12" s="8">
        <f t="shared" si="0"/>
        <v>0</v>
      </c>
      <c r="R12" s="9">
        <f t="shared" si="1"/>
        <v>0</v>
      </c>
      <c r="S12" s="99"/>
      <c r="T12" s="99"/>
      <c r="U12" s="99"/>
      <c r="V12" s="99"/>
      <c r="W12" s="99"/>
      <c r="X12" s="99"/>
      <c r="Y12" s="99"/>
      <c r="Z12" s="8">
        <f t="shared" si="8"/>
        <v>0</v>
      </c>
      <c r="AA12" s="9">
        <f t="shared" si="2"/>
        <v>0</v>
      </c>
      <c r="AB12" s="99"/>
      <c r="AC12" s="99"/>
      <c r="AD12" s="99"/>
      <c r="AE12" s="99"/>
      <c r="AF12" s="99"/>
      <c r="AG12" s="99"/>
      <c r="AH12" s="99"/>
      <c r="AI12" s="8">
        <f t="shared" si="3"/>
        <v>0</v>
      </c>
      <c r="AJ12" s="9">
        <f t="shared" si="4"/>
        <v>0</v>
      </c>
      <c r="AK12" s="71">
        <f t="shared" si="5"/>
        <v>0</v>
      </c>
      <c r="AL12" s="89">
        <f>LARGE(AJ$6:AJ$35,7)</f>
        <v>0</v>
      </c>
      <c r="AM12" s="101">
        <f t="shared" si="6"/>
        <v>0</v>
      </c>
      <c r="AN12" s="90" t="s">
        <v>18</v>
      </c>
      <c r="AO12" s="85"/>
      <c r="AP12" s="16"/>
      <c r="AQ12" s="17"/>
      <c r="AR12" s="15"/>
    </row>
    <row r="13" spans="1:47" ht="12.75" customHeight="1" thickTop="1">
      <c r="A13" s="98"/>
      <c r="B13" s="99"/>
      <c r="C13" s="99"/>
      <c r="D13" s="99"/>
      <c r="E13" s="99"/>
      <c r="F13" s="99"/>
      <c r="G13" s="99"/>
      <c r="H13" s="99"/>
      <c r="I13" s="8">
        <f t="shared" si="7"/>
        <v>0</v>
      </c>
      <c r="J13" s="99"/>
      <c r="K13" s="99"/>
      <c r="L13" s="99"/>
      <c r="M13" s="99"/>
      <c r="N13" s="99"/>
      <c r="O13" s="99"/>
      <c r="P13" s="99"/>
      <c r="Q13" s="8">
        <f t="shared" si="0"/>
        <v>0</v>
      </c>
      <c r="R13" s="9">
        <f t="shared" si="1"/>
        <v>0</v>
      </c>
      <c r="S13" s="99"/>
      <c r="T13" s="99"/>
      <c r="U13" s="99"/>
      <c r="V13" s="99"/>
      <c r="W13" s="99"/>
      <c r="X13" s="99"/>
      <c r="Y13" s="99"/>
      <c r="Z13" s="8">
        <f t="shared" si="8"/>
        <v>0</v>
      </c>
      <c r="AA13" s="9">
        <f t="shared" si="2"/>
        <v>0</v>
      </c>
      <c r="AB13" s="99"/>
      <c r="AC13" s="99"/>
      <c r="AD13" s="99"/>
      <c r="AE13" s="99"/>
      <c r="AF13" s="99"/>
      <c r="AG13" s="99"/>
      <c r="AH13" s="99"/>
      <c r="AI13" s="8">
        <f t="shared" si="3"/>
        <v>0</v>
      </c>
      <c r="AJ13" s="9">
        <f t="shared" si="4"/>
        <v>0</v>
      </c>
      <c r="AK13" s="71">
        <f t="shared" si="5"/>
        <v>0</v>
      </c>
      <c r="AL13" s="89">
        <f>LARGE(AJ$6:AJ$35,8)</f>
        <v>0</v>
      </c>
      <c r="AM13" s="101">
        <f t="shared" si="6"/>
        <v>0</v>
      </c>
      <c r="AN13" s="90" t="s">
        <v>19</v>
      </c>
      <c r="AO13" s="121" t="s">
        <v>20</v>
      </c>
      <c r="AP13" s="122"/>
      <c r="AQ13" s="123"/>
      <c r="AR13" s="18"/>
    </row>
    <row r="14" spans="1:47" ht="12.75" customHeight="1" thickBot="1">
      <c r="A14" s="98"/>
      <c r="B14" s="99"/>
      <c r="C14" s="99"/>
      <c r="D14" s="99"/>
      <c r="E14" s="99"/>
      <c r="F14" s="99"/>
      <c r="G14" s="99"/>
      <c r="H14" s="99"/>
      <c r="I14" s="8">
        <f t="shared" si="7"/>
        <v>0</v>
      </c>
      <c r="J14" s="99"/>
      <c r="K14" s="99"/>
      <c r="L14" s="99"/>
      <c r="M14" s="99"/>
      <c r="N14" s="99"/>
      <c r="O14" s="99"/>
      <c r="P14" s="99"/>
      <c r="Q14" s="8">
        <f t="shared" si="0"/>
        <v>0</v>
      </c>
      <c r="R14" s="9">
        <f t="shared" si="1"/>
        <v>0</v>
      </c>
      <c r="S14" s="99"/>
      <c r="T14" s="99"/>
      <c r="U14" s="99"/>
      <c r="V14" s="99"/>
      <c r="W14" s="99"/>
      <c r="X14" s="99"/>
      <c r="Y14" s="99"/>
      <c r="Z14" s="8">
        <f t="shared" si="8"/>
        <v>0</v>
      </c>
      <c r="AA14" s="9">
        <f t="shared" si="2"/>
        <v>0</v>
      </c>
      <c r="AB14" s="99"/>
      <c r="AC14" s="99"/>
      <c r="AD14" s="99"/>
      <c r="AE14" s="99"/>
      <c r="AF14" s="99"/>
      <c r="AG14" s="99"/>
      <c r="AH14" s="99"/>
      <c r="AI14" s="8">
        <f t="shared" si="3"/>
        <v>0</v>
      </c>
      <c r="AJ14" s="9">
        <f t="shared" si="4"/>
        <v>0</v>
      </c>
      <c r="AK14" s="71">
        <f t="shared" si="5"/>
        <v>0</v>
      </c>
      <c r="AL14" s="89">
        <f>LARGE(AJ$6:AJ$35,9)</f>
        <v>0</v>
      </c>
      <c r="AM14" s="101">
        <f t="shared" si="6"/>
        <v>0</v>
      </c>
      <c r="AN14" s="90" t="s">
        <v>21</v>
      </c>
      <c r="AO14" s="124" t="s">
        <v>22</v>
      </c>
      <c r="AP14" s="125"/>
      <c r="AQ14" s="126"/>
      <c r="AR14" s="18"/>
    </row>
    <row r="15" spans="1:47" ht="12.75" customHeight="1" thickTop="1" thickBot="1">
      <c r="A15" s="98"/>
      <c r="B15" s="99"/>
      <c r="C15" s="99"/>
      <c r="D15" s="99"/>
      <c r="E15" s="99"/>
      <c r="F15" s="99"/>
      <c r="G15" s="99"/>
      <c r="H15" s="99"/>
      <c r="I15" s="8">
        <f t="shared" si="7"/>
        <v>0</v>
      </c>
      <c r="J15" s="99"/>
      <c r="K15" s="99"/>
      <c r="L15" s="99"/>
      <c r="M15" s="99"/>
      <c r="N15" s="99"/>
      <c r="O15" s="99"/>
      <c r="P15" s="99"/>
      <c r="Q15" s="8">
        <f t="shared" si="0"/>
        <v>0</v>
      </c>
      <c r="R15" s="9">
        <f t="shared" si="1"/>
        <v>0</v>
      </c>
      <c r="S15" s="99"/>
      <c r="T15" s="99"/>
      <c r="U15" s="99"/>
      <c r="V15" s="99"/>
      <c r="W15" s="99"/>
      <c r="X15" s="99"/>
      <c r="Y15" s="99"/>
      <c r="Z15" s="8">
        <f t="shared" si="8"/>
        <v>0</v>
      </c>
      <c r="AA15" s="9">
        <f t="shared" si="2"/>
        <v>0</v>
      </c>
      <c r="AB15" s="99"/>
      <c r="AC15" s="99"/>
      <c r="AD15" s="99"/>
      <c r="AE15" s="99"/>
      <c r="AF15" s="99"/>
      <c r="AG15" s="99"/>
      <c r="AH15" s="99"/>
      <c r="AI15" s="8">
        <f t="shared" si="3"/>
        <v>0</v>
      </c>
      <c r="AJ15" s="9">
        <f t="shared" si="4"/>
        <v>0</v>
      </c>
      <c r="AK15" s="71">
        <f t="shared" si="5"/>
        <v>0</v>
      </c>
      <c r="AL15" s="91">
        <f>LARGE(AJ$6:AJ$35,10)</f>
        <v>0</v>
      </c>
      <c r="AM15" s="102">
        <f t="shared" si="6"/>
        <v>0</v>
      </c>
      <c r="AN15" s="92" t="s">
        <v>23</v>
      </c>
      <c r="AO15" s="86"/>
      <c r="AP15" s="19"/>
      <c r="AQ15" s="19"/>
      <c r="AR15" s="15"/>
    </row>
    <row r="16" spans="1:47" ht="12.75" customHeight="1">
      <c r="A16" s="98"/>
      <c r="B16" s="99"/>
      <c r="C16" s="99"/>
      <c r="D16" s="99"/>
      <c r="E16" s="99"/>
      <c r="F16" s="99"/>
      <c r="G16" s="99"/>
      <c r="H16" s="99"/>
      <c r="I16" s="8">
        <f t="shared" si="7"/>
        <v>0</v>
      </c>
      <c r="J16" s="99"/>
      <c r="K16" s="99"/>
      <c r="L16" s="99"/>
      <c r="M16" s="99"/>
      <c r="N16" s="99"/>
      <c r="O16" s="99"/>
      <c r="P16" s="99"/>
      <c r="Q16" s="8">
        <f t="shared" si="0"/>
        <v>0</v>
      </c>
      <c r="R16" s="9">
        <f t="shared" si="1"/>
        <v>0</v>
      </c>
      <c r="S16" s="99"/>
      <c r="T16" s="99"/>
      <c r="U16" s="99"/>
      <c r="V16" s="99"/>
      <c r="W16" s="99"/>
      <c r="X16" s="99"/>
      <c r="Y16" s="99"/>
      <c r="Z16" s="8">
        <f t="shared" si="8"/>
        <v>0</v>
      </c>
      <c r="AA16" s="9">
        <f t="shared" si="2"/>
        <v>0</v>
      </c>
      <c r="AB16" s="99"/>
      <c r="AC16" s="99"/>
      <c r="AD16" s="99"/>
      <c r="AE16" s="99"/>
      <c r="AF16" s="99"/>
      <c r="AG16" s="99"/>
      <c r="AH16" s="99"/>
      <c r="AI16" s="8">
        <f t="shared" si="3"/>
        <v>0</v>
      </c>
      <c r="AJ16" s="9">
        <f t="shared" si="4"/>
        <v>0</v>
      </c>
      <c r="AK16" s="71">
        <f t="shared" si="5"/>
        <v>0</v>
      </c>
      <c r="AL16" s="87">
        <f>LARGE(AJ$6:AJ$35,11)</f>
        <v>0</v>
      </c>
      <c r="AM16" s="103">
        <f t="shared" si="6"/>
        <v>0</v>
      </c>
      <c r="AN16" s="88" t="s">
        <v>24</v>
      </c>
      <c r="AO16" s="164" t="s">
        <v>56</v>
      </c>
      <c r="AP16" s="165"/>
      <c r="AQ16" s="165"/>
      <c r="AR16" s="15"/>
    </row>
    <row r="17" spans="1:44" ht="12.75" customHeight="1">
      <c r="A17" s="98"/>
      <c r="B17" s="99"/>
      <c r="C17" s="99"/>
      <c r="D17" s="99"/>
      <c r="E17" s="99"/>
      <c r="F17" s="99"/>
      <c r="G17" s="99"/>
      <c r="H17" s="99"/>
      <c r="I17" s="8">
        <f t="shared" si="7"/>
        <v>0</v>
      </c>
      <c r="J17" s="99"/>
      <c r="K17" s="99"/>
      <c r="L17" s="99"/>
      <c r="M17" s="99"/>
      <c r="N17" s="99"/>
      <c r="O17" s="99"/>
      <c r="P17" s="99"/>
      <c r="Q17" s="8">
        <f t="shared" si="0"/>
        <v>0</v>
      </c>
      <c r="R17" s="9">
        <f t="shared" si="1"/>
        <v>0</v>
      </c>
      <c r="S17" s="99"/>
      <c r="T17" s="99"/>
      <c r="U17" s="99"/>
      <c r="V17" s="99"/>
      <c r="W17" s="99"/>
      <c r="X17" s="99"/>
      <c r="Y17" s="99"/>
      <c r="Z17" s="8">
        <f t="shared" si="8"/>
        <v>0</v>
      </c>
      <c r="AA17" s="9">
        <f t="shared" si="2"/>
        <v>0</v>
      </c>
      <c r="AB17" s="99"/>
      <c r="AC17" s="99"/>
      <c r="AD17" s="99"/>
      <c r="AE17" s="99"/>
      <c r="AF17" s="99"/>
      <c r="AG17" s="99"/>
      <c r="AH17" s="99"/>
      <c r="AI17" s="8">
        <f t="shared" si="3"/>
        <v>0</v>
      </c>
      <c r="AJ17" s="9">
        <f t="shared" si="4"/>
        <v>0</v>
      </c>
      <c r="AK17" s="71">
        <f t="shared" si="5"/>
        <v>0</v>
      </c>
      <c r="AL17" s="72">
        <f>LARGE(AJ$6:AJ$35,12)</f>
        <v>0</v>
      </c>
      <c r="AM17" s="101">
        <f t="shared" si="6"/>
        <v>0</v>
      </c>
      <c r="AN17" s="74" t="s">
        <v>25</v>
      </c>
      <c r="AO17" s="165"/>
      <c r="AP17" s="165"/>
      <c r="AQ17" s="165"/>
      <c r="AR17" s="15"/>
    </row>
    <row r="18" spans="1:44" ht="12.75" customHeight="1">
      <c r="A18" s="98"/>
      <c r="B18" s="99"/>
      <c r="C18" s="99"/>
      <c r="D18" s="99"/>
      <c r="E18" s="99"/>
      <c r="F18" s="99"/>
      <c r="G18" s="99"/>
      <c r="H18" s="99"/>
      <c r="I18" s="8">
        <f t="shared" si="7"/>
        <v>0</v>
      </c>
      <c r="J18" s="99"/>
      <c r="K18" s="99"/>
      <c r="L18" s="99"/>
      <c r="M18" s="99"/>
      <c r="N18" s="99"/>
      <c r="O18" s="99"/>
      <c r="P18" s="99"/>
      <c r="Q18" s="8">
        <f t="shared" si="0"/>
        <v>0</v>
      </c>
      <c r="R18" s="9">
        <f t="shared" si="1"/>
        <v>0</v>
      </c>
      <c r="S18" s="99"/>
      <c r="T18" s="99"/>
      <c r="U18" s="99"/>
      <c r="V18" s="99"/>
      <c r="W18" s="99"/>
      <c r="X18" s="99"/>
      <c r="Y18" s="99"/>
      <c r="Z18" s="8">
        <f t="shared" si="8"/>
        <v>0</v>
      </c>
      <c r="AA18" s="9">
        <f t="shared" si="2"/>
        <v>0</v>
      </c>
      <c r="AB18" s="99"/>
      <c r="AC18" s="99"/>
      <c r="AD18" s="99"/>
      <c r="AE18" s="99"/>
      <c r="AF18" s="99"/>
      <c r="AG18" s="99"/>
      <c r="AH18" s="99"/>
      <c r="AI18" s="8">
        <f t="shared" si="3"/>
        <v>0</v>
      </c>
      <c r="AJ18" s="9">
        <f t="shared" si="4"/>
        <v>0</v>
      </c>
      <c r="AK18" s="71">
        <f t="shared" si="5"/>
        <v>0</v>
      </c>
      <c r="AL18" s="72">
        <f>LARGE(AJ$6:AJ$35,13)</f>
        <v>0</v>
      </c>
      <c r="AM18" s="101">
        <f t="shared" si="6"/>
        <v>0</v>
      </c>
      <c r="AN18" s="74" t="s">
        <v>26</v>
      </c>
      <c r="AO18" s="165"/>
      <c r="AP18" s="165"/>
      <c r="AQ18" s="165"/>
      <c r="AR18" s="15"/>
    </row>
    <row r="19" spans="1:44" ht="12.75" customHeight="1">
      <c r="A19" s="98"/>
      <c r="B19" s="99"/>
      <c r="C19" s="99"/>
      <c r="D19" s="99"/>
      <c r="E19" s="99"/>
      <c r="F19" s="99"/>
      <c r="G19" s="99"/>
      <c r="H19" s="99"/>
      <c r="I19" s="8">
        <f t="shared" si="7"/>
        <v>0</v>
      </c>
      <c r="J19" s="99"/>
      <c r="K19" s="99"/>
      <c r="L19" s="99"/>
      <c r="M19" s="99"/>
      <c r="N19" s="99"/>
      <c r="O19" s="99"/>
      <c r="P19" s="99"/>
      <c r="Q19" s="8">
        <f t="shared" si="0"/>
        <v>0</v>
      </c>
      <c r="R19" s="9">
        <f t="shared" si="1"/>
        <v>0</v>
      </c>
      <c r="S19" s="99"/>
      <c r="T19" s="99"/>
      <c r="U19" s="99"/>
      <c r="V19" s="99"/>
      <c r="W19" s="99"/>
      <c r="X19" s="99"/>
      <c r="Y19" s="99"/>
      <c r="Z19" s="8">
        <f t="shared" si="8"/>
        <v>0</v>
      </c>
      <c r="AA19" s="9">
        <f t="shared" si="2"/>
        <v>0</v>
      </c>
      <c r="AB19" s="99"/>
      <c r="AC19" s="99"/>
      <c r="AD19" s="99"/>
      <c r="AE19" s="99"/>
      <c r="AF19" s="99"/>
      <c r="AG19" s="99"/>
      <c r="AH19" s="99"/>
      <c r="AI19" s="8">
        <f t="shared" si="3"/>
        <v>0</v>
      </c>
      <c r="AJ19" s="9">
        <f t="shared" si="4"/>
        <v>0</v>
      </c>
      <c r="AK19" s="71">
        <f t="shared" si="5"/>
        <v>0</v>
      </c>
      <c r="AL19" s="72">
        <f>LARGE(AJ$6:AJ$35,14)</f>
        <v>0</v>
      </c>
      <c r="AM19" s="101">
        <f t="shared" si="6"/>
        <v>0</v>
      </c>
      <c r="AN19" s="74" t="s">
        <v>27</v>
      </c>
      <c r="AO19" s="165"/>
      <c r="AP19" s="165"/>
      <c r="AQ19" s="165"/>
      <c r="AR19" s="15"/>
    </row>
    <row r="20" spans="1:44" ht="12.75" customHeight="1" thickBot="1">
      <c r="A20" s="98"/>
      <c r="B20" s="99"/>
      <c r="C20" s="99"/>
      <c r="D20" s="99"/>
      <c r="E20" s="99"/>
      <c r="F20" s="99"/>
      <c r="G20" s="99"/>
      <c r="H20" s="99"/>
      <c r="I20" s="8">
        <f t="shared" si="7"/>
        <v>0</v>
      </c>
      <c r="J20" s="99"/>
      <c r="K20" s="99"/>
      <c r="L20" s="99"/>
      <c r="M20" s="99"/>
      <c r="N20" s="99"/>
      <c r="O20" s="99"/>
      <c r="P20" s="99"/>
      <c r="Q20" s="8">
        <f t="shared" si="0"/>
        <v>0</v>
      </c>
      <c r="R20" s="9">
        <f t="shared" si="1"/>
        <v>0</v>
      </c>
      <c r="S20" s="99"/>
      <c r="T20" s="99"/>
      <c r="U20" s="99"/>
      <c r="V20" s="99"/>
      <c r="W20" s="99"/>
      <c r="X20" s="99"/>
      <c r="Y20" s="99"/>
      <c r="Z20" s="8">
        <f t="shared" si="8"/>
        <v>0</v>
      </c>
      <c r="AA20" s="9">
        <f t="shared" si="2"/>
        <v>0</v>
      </c>
      <c r="AB20" s="99"/>
      <c r="AC20" s="99"/>
      <c r="AD20" s="99"/>
      <c r="AE20" s="99"/>
      <c r="AF20" s="99"/>
      <c r="AG20" s="99"/>
      <c r="AH20" s="99"/>
      <c r="AI20" s="8">
        <f t="shared" si="3"/>
        <v>0</v>
      </c>
      <c r="AJ20" s="9">
        <f t="shared" si="4"/>
        <v>0</v>
      </c>
      <c r="AK20" s="71">
        <f t="shared" si="5"/>
        <v>0</v>
      </c>
      <c r="AL20" s="73">
        <f>LARGE(AJ$6:AJ$35,15)</f>
        <v>0</v>
      </c>
      <c r="AM20" s="104">
        <f t="shared" si="6"/>
        <v>0</v>
      </c>
      <c r="AN20" s="75" t="s">
        <v>28</v>
      </c>
      <c r="AO20" s="165"/>
      <c r="AP20" s="165"/>
      <c r="AQ20" s="165"/>
      <c r="AR20" s="15"/>
    </row>
    <row r="21" spans="1:44" ht="12.75" customHeight="1">
      <c r="A21" s="98"/>
      <c r="B21" s="99"/>
      <c r="C21" s="99"/>
      <c r="D21" s="99"/>
      <c r="E21" s="99"/>
      <c r="F21" s="99"/>
      <c r="G21" s="99"/>
      <c r="H21" s="99"/>
      <c r="I21" s="8">
        <f t="shared" si="7"/>
        <v>0</v>
      </c>
      <c r="J21" s="99"/>
      <c r="K21" s="99"/>
      <c r="L21" s="99"/>
      <c r="M21" s="99"/>
      <c r="N21" s="99"/>
      <c r="O21" s="99"/>
      <c r="P21" s="99"/>
      <c r="Q21" s="8">
        <f t="shared" si="0"/>
        <v>0</v>
      </c>
      <c r="R21" s="9">
        <f t="shared" si="1"/>
        <v>0</v>
      </c>
      <c r="S21" s="99"/>
      <c r="T21" s="99"/>
      <c r="U21" s="99"/>
      <c r="V21" s="99"/>
      <c r="W21" s="99"/>
      <c r="X21" s="99"/>
      <c r="Y21" s="99"/>
      <c r="Z21" s="8">
        <f t="shared" si="8"/>
        <v>0</v>
      </c>
      <c r="AA21" s="9">
        <f t="shared" si="2"/>
        <v>0</v>
      </c>
      <c r="AB21" s="99"/>
      <c r="AC21" s="99"/>
      <c r="AD21" s="99"/>
      <c r="AE21" s="99"/>
      <c r="AF21" s="99"/>
      <c r="AG21" s="99"/>
      <c r="AH21" s="99"/>
      <c r="AI21" s="8">
        <f t="shared" si="3"/>
        <v>0</v>
      </c>
      <c r="AJ21" s="9">
        <f t="shared" si="4"/>
        <v>0</v>
      </c>
      <c r="AK21" s="10">
        <f t="shared" si="5"/>
        <v>0</v>
      </c>
      <c r="AL21" s="76">
        <f>LARGE(AJ$6:AJ$35,16)</f>
        <v>0</v>
      </c>
      <c r="AM21" s="105">
        <f t="shared" si="6"/>
        <v>0</v>
      </c>
      <c r="AN21" s="77" t="s">
        <v>29</v>
      </c>
      <c r="AO21" s="166"/>
      <c r="AP21" s="165"/>
      <c r="AQ21" s="165"/>
      <c r="AR21" s="15"/>
    </row>
    <row r="22" spans="1:44" ht="12.75" customHeight="1">
      <c r="A22" s="98"/>
      <c r="B22" s="99"/>
      <c r="C22" s="99"/>
      <c r="D22" s="99"/>
      <c r="E22" s="99"/>
      <c r="F22" s="99"/>
      <c r="G22" s="99"/>
      <c r="H22" s="99"/>
      <c r="I22" s="8">
        <f t="shared" si="7"/>
        <v>0</v>
      </c>
      <c r="J22" s="99"/>
      <c r="K22" s="99"/>
      <c r="L22" s="99"/>
      <c r="M22" s="99"/>
      <c r="N22" s="99"/>
      <c r="O22" s="99"/>
      <c r="P22" s="99"/>
      <c r="Q22" s="8">
        <f t="shared" si="0"/>
        <v>0</v>
      </c>
      <c r="R22" s="9">
        <f t="shared" si="1"/>
        <v>0</v>
      </c>
      <c r="S22" s="99"/>
      <c r="T22" s="99"/>
      <c r="U22" s="99"/>
      <c r="V22" s="99"/>
      <c r="W22" s="99"/>
      <c r="X22" s="99"/>
      <c r="Y22" s="99"/>
      <c r="Z22" s="8">
        <f t="shared" si="8"/>
        <v>0</v>
      </c>
      <c r="AA22" s="9">
        <f t="shared" si="2"/>
        <v>0</v>
      </c>
      <c r="AB22" s="99"/>
      <c r="AC22" s="99"/>
      <c r="AD22" s="99"/>
      <c r="AE22" s="99"/>
      <c r="AF22" s="99"/>
      <c r="AG22" s="99"/>
      <c r="AH22" s="99"/>
      <c r="AI22" s="8">
        <f t="shared" si="3"/>
        <v>0</v>
      </c>
      <c r="AJ22" s="9">
        <f t="shared" si="4"/>
        <v>0</v>
      </c>
      <c r="AK22" s="10">
        <f t="shared" si="5"/>
        <v>0</v>
      </c>
      <c r="AL22" s="78">
        <f>LARGE(AJ$6:AJ$35,17)</f>
        <v>0</v>
      </c>
      <c r="AM22" s="106">
        <f t="shared" si="6"/>
        <v>0</v>
      </c>
      <c r="AN22" s="79" t="s">
        <v>30</v>
      </c>
      <c r="AO22" s="166"/>
      <c r="AP22" s="165"/>
      <c r="AQ22" s="165"/>
      <c r="AR22" s="15"/>
    </row>
    <row r="23" spans="1:44" ht="12.75" customHeight="1">
      <c r="A23" s="98"/>
      <c r="B23" s="99"/>
      <c r="C23" s="99"/>
      <c r="D23" s="99"/>
      <c r="E23" s="99"/>
      <c r="F23" s="99"/>
      <c r="G23" s="99"/>
      <c r="H23" s="99"/>
      <c r="I23" s="8">
        <f t="shared" si="7"/>
        <v>0</v>
      </c>
      <c r="J23" s="99"/>
      <c r="K23" s="99"/>
      <c r="L23" s="99"/>
      <c r="M23" s="99"/>
      <c r="N23" s="99"/>
      <c r="O23" s="99"/>
      <c r="P23" s="99"/>
      <c r="Q23" s="8">
        <f t="shared" si="0"/>
        <v>0</v>
      </c>
      <c r="R23" s="9">
        <f t="shared" si="1"/>
        <v>0</v>
      </c>
      <c r="S23" s="99"/>
      <c r="T23" s="99"/>
      <c r="U23" s="99"/>
      <c r="V23" s="99"/>
      <c r="W23" s="99"/>
      <c r="X23" s="99"/>
      <c r="Y23" s="99"/>
      <c r="Z23" s="8">
        <f t="shared" si="8"/>
        <v>0</v>
      </c>
      <c r="AA23" s="9">
        <f t="shared" si="2"/>
        <v>0</v>
      </c>
      <c r="AB23" s="99"/>
      <c r="AC23" s="99"/>
      <c r="AD23" s="99"/>
      <c r="AE23" s="99"/>
      <c r="AF23" s="99"/>
      <c r="AG23" s="99"/>
      <c r="AH23" s="99"/>
      <c r="AI23" s="8">
        <f t="shared" si="3"/>
        <v>0</v>
      </c>
      <c r="AJ23" s="9">
        <f t="shared" si="4"/>
        <v>0</v>
      </c>
      <c r="AK23" s="10">
        <f t="shared" si="5"/>
        <v>0</v>
      </c>
      <c r="AL23" s="78">
        <f>LARGE(AJ$6:AJ$35,18)</f>
        <v>0</v>
      </c>
      <c r="AM23" s="106">
        <f t="shared" si="6"/>
        <v>0</v>
      </c>
      <c r="AN23" s="79" t="s">
        <v>31</v>
      </c>
      <c r="AO23" s="166"/>
      <c r="AP23" s="165"/>
      <c r="AQ23" s="165"/>
      <c r="AR23" s="15"/>
    </row>
    <row r="24" spans="1:44" ht="12.75" customHeight="1">
      <c r="A24" s="98"/>
      <c r="B24" s="99"/>
      <c r="C24" s="99"/>
      <c r="D24" s="99"/>
      <c r="E24" s="99"/>
      <c r="F24" s="99"/>
      <c r="G24" s="99"/>
      <c r="H24" s="99"/>
      <c r="I24" s="8">
        <f t="shared" si="7"/>
        <v>0</v>
      </c>
      <c r="J24" s="99"/>
      <c r="K24" s="99"/>
      <c r="L24" s="99"/>
      <c r="M24" s="99"/>
      <c r="N24" s="99"/>
      <c r="O24" s="99"/>
      <c r="P24" s="99"/>
      <c r="Q24" s="8">
        <f t="shared" si="0"/>
        <v>0</v>
      </c>
      <c r="R24" s="9">
        <f t="shared" si="1"/>
        <v>0</v>
      </c>
      <c r="S24" s="99"/>
      <c r="T24" s="99"/>
      <c r="U24" s="99"/>
      <c r="V24" s="99"/>
      <c r="W24" s="99"/>
      <c r="X24" s="99"/>
      <c r="Y24" s="99"/>
      <c r="Z24" s="8">
        <f t="shared" si="8"/>
        <v>0</v>
      </c>
      <c r="AA24" s="9">
        <f t="shared" si="2"/>
        <v>0</v>
      </c>
      <c r="AB24" s="99"/>
      <c r="AC24" s="99"/>
      <c r="AD24" s="99"/>
      <c r="AE24" s="99"/>
      <c r="AF24" s="99"/>
      <c r="AG24" s="99"/>
      <c r="AH24" s="99"/>
      <c r="AI24" s="8">
        <f t="shared" si="3"/>
        <v>0</v>
      </c>
      <c r="AJ24" s="9">
        <f t="shared" si="4"/>
        <v>0</v>
      </c>
      <c r="AK24" s="10">
        <f t="shared" si="5"/>
        <v>0</v>
      </c>
      <c r="AL24" s="78">
        <f>LARGE(AJ$6:AJ$35,19)</f>
        <v>0</v>
      </c>
      <c r="AM24" s="106">
        <f t="shared" si="6"/>
        <v>0</v>
      </c>
      <c r="AN24" s="79" t="s">
        <v>32</v>
      </c>
      <c r="AO24" s="166"/>
      <c r="AP24" s="165"/>
      <c r="AQ24" s="165"/>
      <c r="AR24" s="15"/>
    </row>
    <row r="25" spans="1:44" ht="12.75" customHeight="1">
      <c r="A25" s="98"/>
      <c r="B25" s="99"/>
      <c r="C25" s="99"/>
      <c r="D25" s="99"/>
      <c r="E25" s="99"/>
      <c r="F25" s="99"/>
      <c r="G25" s="99"/>
      <c r="H25" s="99"/>
      <c r="I25" s="8">
        <f t="shared" si="7"/>
        <v>0</v>
      </c>
      <c r="J25" s="99"/>
      <c r="K25" s="99"/>
      <c r="L25" s="99"/>
      <c r="M25" s="99"/>
      <c r="N25" s="99"/>
      <c r="O25" s="99"/>
      <c r="P25" s="99"/>
      <c r="Q25" s="8">
        <f t="shared" si="0"/>
        <v>0</v>
      </c>
      <c r="R25" s="9">
        <f t="shared" si="1"/>
        <v>0</v>
      </c>
      <c r="S25" s="99"/>
      <c r="T25" s="99"/>
      <c r="U25" s="99"/>
      <c r="V25" s="99"/>
      <c r="W25" s="99"/>
      <c r="X25" s="99"/>
      <c r="Y25" s="99"/>
      <c r="Z25" s="8">
        <f t="shared" si="8"/>
        <v>0</v>
      </c>
      <c r="AA25" s="9">
        <f t="shared" si="2"/>
        <v>0</v>
      </c>
      <c r="AB25" s="99"/>
      <c r="AC25" s="99"/>
      <c r="AD25" s="99"/>
      <c r="AE25" s="99"/>
      <c r="AF25" s="99"/>
      <c r="AG25" s="99"/>
      <c r="AH25" s="99"/>
      <c r="AI25" s="8">
        <f t="shared" si="3"/>
        <v>0</v>
      </c>
      <c r="AJ25" s="9">
        <f t="shared" si="4"/>
        <v>0</v>
      </c>
      <c r="AK25" s="10">
        <f t="shared" si="5"/>
        <v>0</v>
      </c>
      <c r="AL25" s="78">
        <f>LARGE(AJ$6:AJ$35,20)</f>
        <v>0</v>
      </c>
      <c r="AM25" s="106">
        <f t="shared" si="6"/>
        <v>0</v>
      </c>
      <c r="AN25" s="79" t="s">
        <v>33</v>
      </c>
      <c r="AO25" s="166"/>
      <c r="AP25" s="165"/>
      <c r="AQ25" s="165"/>
      <c r="AR25" s="15"/>
    </row>
    <row r="26" spans="1:44" ht="12.75" customHeight="1">
      <c r="A26" s="98"/>
      <c r="B26" s="99"/>
      <c r="C26" s="99"/>
      <c r="D26" s="99"/>
      <c r="E26" s="99"/>
      <c r="F26" s="99"/>
      <c r="G26" s="99"/>
      <c r="H26" s="99"/>
      <c r="I26" s="8">
        <f t="shared" si="7"/>
        <v>0</v>
      </c>
      <c r="J26" s="99"/>
      <c r="K26" s="99"/>
      <c r="L26" s="99"/>
      <c r="M26" s="99"/>
      <c r="N26" s="99"/>
      <c r="O26" s="99"/>
      <c r="P26" s="99"/>
      <c r="Q26" s="8">
        <f t="shared" si="0"/>
        <v>0</v>
      </c>
      <c r="R26" s="9">
        <f t="shared" si="1"/>
        <v>0</v>
      </c>
      <c r="S26" s="99"/>
      <c r="T26" s="99"/>
      <c r="U26" s="99"/>
      <c r="V26" s="99"/>
      <c r="W26" s="99"/>
      <c r="X26" s="99"/>
      <c r="Y26" s="99"/>
      <c r="Z26" s="8">
        <f t="shared" si="8"/>
        <v>0</v>
      </c>
      <c r="AA26" s="9">
        <f t="shared" si="2"/>
        <v>0</v>
      </c>
      <c r="AB26" s="99"/>
      <c r="AC26" s="99"/>
      <c r="AD26" s="99"/>
      <c r="AE26" s="99"/>
      <c r="AF26" s="99"/>
      <c r="AG26" s="99"/>
      <c r="AH26" s="99"/>
      <c r="AI26" s="8">
        <f t="shared" si="3"/>
        <v>0</v>
      </c>
      <c r="AJ26" s="9">
        <f t="shared" si="4"/>
        <v>0</v>
      </c>
      <c r="AK26" s="10">
        <f t="shared" si="5"/>
        <v>0</v>
      </c>
      <c r="AL26" s="78">
        <f>LARGE(AJ$6:AJ$35,21)</f>
        <v>0</v>
      </c>
      <c r="AM26" s="106">
        <f t="shared" si="6"/>
        <v>0</v>
      </c>
      <c r="AN26" s="79" t="s">
        <v>34</v>
      </c>
      <c r="AO26" s="166"/>
      <c r="AP26" s="165"/>
      <c r="AQ26" s="165"/>
      <c r="AR26" s="15"/>
    </row>
    <row r="27" spans="1:44" ht="12.75" customHeight="1">
      <c r="A27" s="100"/>
      <c r="B27" s="99"/>
      <c r="C27" s="99"/>
      <c r="D27" s="99"/>
      <c r="E27" s="99"/>
      <c r="F27" s="99"/>
      <c r="G27" s="99"/>
      <c r="H27" s="99"/>
      <c r="I27" s="8">
        <f t="shared" si="7"/>
        <v>0</v>
      </c>
      <c r="J27" s="99"/>
      <c r="K27" s="99"/>
      <c r="L27" s="99"/>
      <c r="M27" s="99"/>
      <c r="N27" s="99"/>
      <c r="O27" s="99"/>
      <c r="P27" s="99"/>
      <c r="Q27" s="8">
        <f t="shared" si="0"/>
        <v>0</v>
      </c>
      <c r="R27" s="9">
        <f t="shared" si="1"/>
        <v>0</v>
      </c>
      <c r="S27" s="99"/>
      <c r="T27" s="99"/>
      <c r="U27" s="99"/>
      <c r="V27" s="99"/>
      <c r="W27" s="99"/>
      <c r="X27" s="99"/>
      <c r="Y27" s="99"/>
      <c r="Z27" s="8">
        <f t="shared" si="8"/>
        <v>0</v>
      </c>
      <c r="AA27" s="9">
        <f t="shared" si="2"/>
        <v>0</v>
      </c>
      <c r="AB27" s="99"/>
      <c r="AC27" s="99"/>
      <c r="AD27" s="99"/>
      <c r="AE27" s="99"/>
      <c r="AF27" s="99"/>
      <c r="AG27" s="99"/>
      <c r="AH27" s="99"/>
      <c r="AI27" s="8">
        <f t="shared" si="3"/>
        <v>0</v>
      </c>
      <c r="AJ27" s="9">
        <f t="shared" si="4"/>
        <v>0</v>
      </c>
      <c r="AK27" s="10">
        <f t="shared" si="5"/>
        <v>0</v>
      </c>
      <c r="AL27" s="78">
        <f>LARGE(AJ$6:AJ$35,22)</f>
        <v>0</v>
      </c>
      <c r="AM27" s="106">
        <f t="shared" si="6"/>
        <v>0</v>
      </c>
      <c r="AN27" s="79" t="s">
        <v>35</v>
      </c>
      <c r="AO27" s="166"/>
      <c r="AP27" s="165"/>
      <c r="AQ27" s="165"/>
      <c r="AR27" s="15"/>
    </row>
    <row r="28" spans="1:44" ht="12.75" customHeight="1">
      <c r="A28" s="100"/>
      <c r="B28" s="99"/>
      <c r="C28" s="99"/>
      <c r="D28" s="99"/>
      <c r="E28" s="99"/>
      <c r="F28" s="99"/>
      <c r="G28" s="99"/>
      <c r="H28" s="99"/>
      <c r="I28" s="8">
        <f t="shared" si="7"/>
        <v>0</v>
      </c>
      <c r="J28" s="99"/>
      <c r="K28" s="99"/>
      <c r="L28" s="99"/>
      <c r="M28" s="99"/>
      <c r="N28" s="99"/>
      <c r="O28" s="99"/>
      <c r="P28" s="99"/>
      <c r="Q28" s="8">
        <f t="shared" si="0"/>
        <v>0</v>
      </c>
      <c r="R28" s="9">
        <f t="shared" si="1"/>
        <v>0</v>
      </c>
      <c r="S28" s="99"/>
      <c r="T28" s="99"/>
      <c r="U28" s="99"/>
      <c r="V28" s="99"/>
      <c r="W28" s="99"/>
      <c r="X28" s="99"/>
      <c r="Y28" s="99"/>
      <c r="Z28" s="8">
        <f t="shared" si="8"/>
        <v>0</v>
      </c>
      <c r="AA28" s="9">
        <f t="shared" si="2"/>
        <v>0</v>
      </c>
      <c r="AB28" s="99"/>
      <c r="AC28" s="99"/>
      <c r="AD28" s="99"/>
      <c r="AE28" s="99"/>
      <c r="AF28" s="99"/>
      <c r="AG28" s="99"/>
      <c r="AH28" s="99"/>
      <c r="AI28" s="8">
        <f t="shared" si="3"/>
        <v>0</v>
      </c>
      <c r="AJ28" s="9">
        <f t="shared" si="4"/>
        <v>0</v>
      </c>
      <c r="AK28" s="10">
        <f t="shared" si="5"/>
        <v>0</v>
      </c>
      <c r="AL28" s="78">
        <f>LARGE(AJ$6:AJ$35,23)</f>
        <v>0</v>
      </c>
      <c r="AM28" s="106">
        <f t="shared" si="6"/>
        <v>0</v>
      </c>
      <c r="AN28" s="79" t="s">
        <v>36</v>
      </c>
      <c r="AO28" s="166"/>
      <c r="AP28" s="165"/>
      <c r="AQ28" s="165"/>
      <c r="AR28" s="15"/>
    </row>
    <row r="29" spans="1:44" ht="12.75" customHeight="1">
      <c r="A29" s="100"/>
      <c r="B29" s="99"/>
      <c r="C29" s="99"/>
      <c r="D29" s="99"/>
      <c r="E29" s="99"/>
      <c r="F29" s="99"/>
      <c r="G29" s="99"/>
      <c r="H29" s="99"/>
      <c r="I29" s="8">
        <f t="shared" si="7"/>
        <v>0</v>
      </c>
      <c r="J29" s="99"/>
      <c r="K29" s="99"/>
      <c r="L29" s="99"/>
      <c r="M29" s="99"/>
      <c r="N29" s="99"/>
      <c r="O29" s="99"/>
      <c r="P29" s="99"/>
      <c r="Q29" s="8">
        <f t="shared" si="0"/>
        <v>0</v>
      </c>
      <c r="R29" s="9">
        <f t="shared" si="1"/>
        <v>0</v>
      </c>
      <c r="S29" s="99"/>
      <c r="T29" s="99"/>
      <c r="U29" s="99"/>
      <c r="V29" s="99"/>
      <c r="W29" s="99"/>
      <c r="X29" s="99"/>
      <c r="Y29" s="99"/>
      <c r="Z29" s="8">
        <f t="shared" si="8"/>
        <v>0</v>
      </c>
      <c r="AA29" s="9">
        <f t="shared" si="2"/>
        <v>0</v>
      </c>
      <c r="AB29" s="99"/>
      <c r="AC29" s="99"/>
      <c r="AD29" s="99"/>
      <c r="AE29" s="99"/>
      <c r="AF29" s="99"/>
      <c r="AG29" s="99"/>
      <c r="AH29" s="99"/>
      <c r="AI29" s="8">
        <f t="shared" si="3"/>
        <v>0</v>
      </c>
      <c r="AJ29" s="9">
        <f t="shared" si="4"/>
        <v>0</v>
      </c>
      <c r="AK29" s="10">
        <f t="shared" si="5"/>
        <v>0</v>
      </c>
      <c r="AL29" s="78">
        <f>LARGE(AJ$6:AJ$35,24)</f>
        <v>0</v>
      </c>
      <c r="AM29" s="106">
        <f t="shared" si="6"/>
        <v>0</v>
      </c>
      <c r="AN29" s="79" t="s">
        <v>37</v>
      </c>
      <c r="AO29" s="166"/>
      <c r="AP29" s="165"/>
      <c r="AQ29" s="165"/>
      <c r="AR29" s="15"/>
    </row>
    <row r="30" spans="1:44" ht="12.75" customHeight="1">
      <c r="A30" s="100"/>
      <c r="B30" s="99"/>
      <c r="C30" s="99"/>
      <c r="D30" s="99"/>
      <c r="E30" s="99"/>
      <c r="F30" s="99"/>
      <c r="G30" s="99"/>
      <c r="H30" s="99"/>
      <c r="I30" s="8">
        <f t="shared" si="7"/>
        <v>0</v>
      </c>
      <c r="J30" s="99"/>
      <c r="K30" s="99"/>
      <c r="L30" s="99"/>
      <c r="M30" s="99"/>
      <c r="N30" s="99"/>
      <c r="O30" s="99"/>
      <c r="P30" s="99"/>
      <c r="Q30" s="8">
        <f t="shared" si="0"/>
        <v>0</v>
      </c>
      <c r="R30" s="9">
        <f t="shared" si="1"/>
        <v>0</v>
      </c>
      <c r="S30" s="99"/>
      <c r="T30" s="99"/>
      <c r="U30" s="99"/>
      <c r="V30" s="99"/>
      <c r="W30" s="99"/>
      <c r="X30" s="99"/>
      <c r="Y30" s="99"/>
      <c r="Z30" s="8">
        <f t="shared" si="8"/>
        <v>0</v>
      </c>
      <c r="AA30" s="9">
        <f t="shared" si="2"/>
        <v>0</v>
      </c>
      <c r="AB30" s="99"/>
      <c r="AC30" s="99"/>
      <c r="AD30" s="99"/>
      <c r="AE30" s="99"/>
      <c r="AF30" s="99"/>
      <c r="AG30" s="99"/>
      <c r="AH30" s="99"/>
      <c r="AI30" s="8">
        <f t="shared" si="3"/>
        <v>0</v>
      </c>
      <c r="AJ30" s="9">
        <f t="shared" si="4"/>
        <v>0</v>
      </c>
      <c r="AK30" s="10">
        <f t="shared" si="5"/>
        <v>0</v>
      </c>
      <c r="AL30" s="78">
        <f>LARGE(AJ$6:AJ$35,25)</f>
        <v>0</v>
      </c>
      <c r="AM30" s="106">
        <f t="shared" si="6"/>
        <v>0</v>
      </c>
      <c r="AN30" s="79" t="s">
        <v>38</v>
      </c>
      <c r="AO30" s="166"/>
      <c r="AP30" s="165"/>
      <c r="AQ30" s="165"/>
      <c r="AR30" s="15"/>
    </row>
    <row r="31" spans="1:44" ht="12.75" customHeight="1">
      <c r="A31" s="100"/>
      <c r="B31" s="99"/>
      <c r="C31" s="99"/>
      <c r="D31" s="99"/>
      <c r="E31" s="99"/>
      <c r="F31" s="99"/>
      <c r="G31" s="99"/>
      <c r="H31" s="99"/>
      <c r="I31" s="8">
        <f t="shared" si="7"/>
        <v>0</v>
      </c>
      <c r="J31" s="99"/>
      <c r="K31" s="99"/>
      <c r="L31" s="99"/>
      <c r="M31" s="99"/>
      <c r="N31" s="99"/>
      <c r="O31" s="99"/>
      <c r="P31" s="99"/>
      <c r="Q31" s="8">
        <f t="shared" si="0"/>
        <v>0</v>
      </c>
      <c r="R31" s="9">
        <f t="shared" si="1"/>
        <v>0</v>
      </c>
      <c r="S31" s="99"/>
      <c r="T31" s="99"/>
      <c r="U31" s="99"/>
      <c r="V31" s="99"/>
      <c r="W31" s="99"/>
      <c r="X31" s="99"/>
      <c r="Y31" s="99"/>
      <c r="Z31" s="8">
        <f t="shared" si="8"/>
        <v>0</v>
      </c>
      <c r="AA31" s="9">
        <f t="shared" si="2"/>
        <v>0</v>
      </c>
      <c r="AB31" s="99"/>
      <c r="AC31" s="99"/>
      <c r="AD31" s="99"/>
      <c r="AE31" s="99"/>
      <c r="AF31" s="99"/>
      <c r="AG31" s="99"/>
      <c r="AH31" s="99"/>
      <c r="AI31" s="8">
        <f t="shared" si="3"/>
        <v>0</v>
      </c>
      <c r="AJ31" s="9">
        <f t="shared" si="4"/>
        <v>0</v>
      </c>
      <c r="AK31" s="10">
        <f t="shared" si="5"/>
        <v>0</v>
      </c>
      <c r="AL31" s="80">
        <f>LARGE(AJ$6:AJ$35,26)</f>
        <v>0</v>
      </c>
      <c r="AM31" s="107">
        <f t="shared" si="6"/>
        <v>0</v>
      </c>
      <c r="AN31" s="79" t="s">
        <v>39</v>
      </c>
      <c r="AO31" s="20"/>
      <c r="AP31" s="21"/>
      <c r="AQ31" s="21"/>
      <c r="AR31" s="15"/>
    </row>
    <row r="32" spans="1:44" ht="12.75" customHeight="1">
      <c r="A32" s="100"/>
      <c r="B32" s="99"/>
      <c r="C32" s="99"/>
      <c r="D32" s="99"/>
      <c r="E32" s="99"/>
      <c r="F32" s="99"/>
      <c r="G32" s="99"/>
      <c r="H32" s="99"/>
      <c r="I32" s="8">
        <f t="shared" si="7"/>
        <v>0</v>
      </c>
      <c r="J32" s="99"/>
      <c r="K32" s="99"/>
      <c r="L32" s="99"/>
      <c r="M32" s="99"/>
      <c r="N32" s="99"/>
      <c r="O32" s="99"/>
      <c r="P32" s="99"/>
      <c r="Q32" s="8">
        <f t="shared" si="0"/>
        <v>0</v>
      </c>
      <c r="R32" s="9">
        <f t="shared" si="1"/>
        <v>0</v>
      </c>
      <c r="S32" s="99"/>
      <c r="T32" s="99"/>
      <c r="U32" s="99"/>
      <c r="V32" s="99"/>
      <c r="W32" s="99"/>
      <c r="X32" s="99"/>
      <c r="Y32" s="99"/>
      <c r="Z32" s="8">
        <f t="shared" si="8"/>
        <v>0</v>
      </c>
      <c r="AA32" s="9">
        <f t="shared" si="2"/>
        <v>0</v>
      </c>
      <c r="AB32" s="99"/>
      <c r="AC32" s="99"/>
      <c r="AD32" s="99"/>
      <c r="AE32" s="99"/>
      <c r="AF32" s="99"/>
      <c r="AG32" s="99"/>
      <c r="AH32" s="99"/>
      <c r="AI32" s="8">
        <f t="shared" si="3"/>
        <v>0</v>
      </c>
      <c r="AJ32" s="9">
        <f t="shared" si="4"/>
        <v>0</v>
      </c>
      <c r="AK32" s="10">
        <f t="shared" si="5"/>
        <v>0</v>
      </c>
      <c r="AL32" s="78">
        <f>LARGE(AJ$6:AJ$35,27)</f>
        <v>0</v>
      </c>
      <c r="AM32" s="106">
        <f t="shared" si="6"/>
        <v>0</v>
      </c>
      <c r="AN32" s="79" t="s">
        <v>40</v>
      </c>
      <c r="AO32" s="20"/>
      <c r="AP32" s="21"/>
      <c r="AQ32" s="21"/>
      <c r="AR32" s="15"/>
    </row>
    <row r="33" spans="1:44" ht="12.75" customHeight="1">
      <c r="A33" s="100"/>
      <c r="B33" s="99"/>
      <c r="C33" s="99"/>
      <c r="D33" s="99"/>
      <c r="E33" s="99"/>
      <c r="F33" s="99"/>
      <c r="G33" s="99"/>
      <c r="H33" s="99"/>
      <c r="I33" s="8">
        <f t="shared" si="7"/>
        <v>0</v>
      </c>
      <c r="J33" s="99"/>
      <c r="K33" s="99"/>
      <c r="L33" s="99"/>
      <c r="M33" s="99"/>
      <c r="N33" s="99"/>
      <c r="O33" s="99"/>
      <c r="P33" s="99"/>
      <c r="Q33" s="8">
        <f t="shared" si="0"/>
        <v>0</v>
      </c>
      <c r="R33" s="9">
        <f t="shared" si="1"/>
        <v>0</v>
      </c>
      <c r="S33" s="99"/>
      <c r="T33" s="99"/>
      <c r="U33" s="99"/>
      <c r="V33" s="99"/>
      <c r="W33" s="99"/>
      <c r="X33" s="99"/>
      <c r="Y33" s="99"/>
      <c r="Z33" s="8">
        <f t="shared" si="8"/>
        <v>0</v>
      </c>
      <c r="AA33" s="9">
        <f t="shared" si="2"/>
        <v>0</v>
      </c>
      <c r="AB33" s="99"/>
      <c r="AC33" s="99"/>
      <c r="AD33" s="99"/>
      <c r="AE33" s="99"/>
      <c r="AF33" s="99"/>
      <c r="AG33" s="99"/>
      <c r="AH33" s="99"/>
      <c r="AI33" s="8">
        <f t="shared" si="3"/>
        <v>0</v>
      </c>
      <c r="AJ33" s="9">
        <f t="shared" si="4"/>
        <v>0</v>
      </c>
      <c r="AK33" s="10">
        <f t="shared" si="5"/>
        <v>0</v>
      </c>
      <c r="AL33" s="78">
        <f>LARGE(AJ$6:AJ$35,28)</f>
        <v>0</v>
      </c>
      <c r="AM33" s="106">
        <f t="shared" si="6"/>
        <v>0</v>
      </c>
      <c r="AN33" s="79" t="s">
        <v>41</v>
      </c>
      <c r="AO33" s="20"/>
      <c r="AP33" s="21"/>
      <c r="AQ33" s="21"/>
      <c r="AR33" s="15"/>
    </row>
    <row r="34" spans="1:44" ht="12.75" customHeight="1">
      <c r="A34" s="100"/>
      <c r="B34" s="99"/>
      <c r="C34" s="99"/>
      <c r="D34" s="99"/>
      <c r="E34" s="99"/>
      <c r="F34" s="99"/>
      <c r="G34" s="99"/>
      <c r="H34" s="99"/>
      <c r="I34" s="8">
        <f t="shared" si="7"/>
        <v>0</v>
      </c>
      <c r="J34" s="99"/>
      <c r="K34" s="99"/>
      <c r="L34" s="99"/>
      <c r="M34" s="99"/>
      <c r="N34" s="99"/>
      <c r="O34" s="99"/>
      <c r="P34" s="99"/>
      <c r="Q34" s="8">
        <f t="shared" si="0"/>
        <v>0</v>
      </c>
      <c r="R34" s="9">
        <f t="shared" si="1"/>
        <v>0</v>
      </c>
      <c r="S34" s="99"/>
      <c r="T34" s="99"/>
      <c r="U34" s="99"/>
      <c r="V34" s="99"/>
      <c r="W34" s="99"/>
      <c r="X34" s="99"/>
      <c r="Y34" s="99"/>
      <c r="Z34" s="8">
        <f t="shared" si="8"/>
        <v>0</v>
      </c>
      <c r="AA34" s="9">
        <f t="shared" si="2"/>
        <v>0</v>
      </c>
      <c r="AB34" s="99"/>
      <c r="AC34" s="99"/>
      <c r="AD34" s="99"/>
      <c r="AE34" s="99"/>
      <c r="AF34" s="99"/>
      <c r="AG34" s="99"/>
      <c r="AH34" s="99"/>
      <c r="AI34" s="8">
        <f t="shared" si="3"/>
        <v>0</v>
      </c>
      <c r="AJ34" s="9">
        <f t="shared" si="4"/>
        <v>0</v>
      </c>
      <c r="AK34" s="10">
        <f t="shared" si="5"/>
        <v>0</v>
      </c>
      <c r="AL34" s="78">
        <f>LARGE(AJ$6:AJ$35,29)</f>
        <v>0</v>
      </c>
      <c r="AM34" s="106">
        <f t="shared" si="6"/>
        <v>0</v>
      </c>
      <c r="AN34" s="79" t="s">
        <v>42</v>
      </c>
      <c r="AO34" s="20"/>
      <c r="AP34" s="21"/>
      <c r="AQ34" s="21"/>
      <c r="AR34" s="15"/>
    </row>
    <row r="35" spans="1:44" ht="12.75" customHeight="1" thickBot="1">
      <c r="A35" s="100"/>
      <c r="B35" s="99"/>
      <c r="C35" s="99"/>
      <c r="D35" s="99"/>
      <c r="E35" s="99"/>
      <c r="F35" s="99"/>
      <c r="G35" s="99"/>
      <c r="H35" s="99"/>
      <c r="I35" s="8">
        <f t="shared" si="7"/>
        <v>0</v>
      </c>
      <c r="J35" s="99"/>
      <c r="K35" s="99"/>
      <c r="L35" s="99"/>
      <c r="M35" s="99"/>
      <c r="N35" s="99"/>
      <c r="O35" s="99"/>
      <c r="P35" s="99"/>
      <c r="Q35" s="8">
        <f t="shared" si="0"/>
        <v>0</v>
      </c>
      <c r="R35" s="9">
        <f t="shared" si="1"/>
        <v>0</v>
      </c>
      <c r="S35" s="99"/>
      <c r="T35" s="99"/>
      <c r="U35" s="99"/>
      <c r="V35" s="99"/>
      <c r="W35" s="99"/>
      <c r="X35" s="99"/>
      <c r="Y35" s="99"/>
      <c r="Z35" s="8">
        <f t="shared" si="8"/>
        <v>0</v>
      </c>
      <c r="AA35" s="9">
        <f t="shared" si="2"/>
        <v>0</v>
      </c>
      <c r="AB35" s="99"/>
      <c r="AC35" s="99"/>
      <c r="AD35" s="99"/>
      <c r="AE35" s="99"/>
      <c r="AF35" s="99"/>
      <c r="AG35" s="99"/>
      <c r="AH35" s="99"/>
      <c r="AI35" s="8">
        <f t="shared" si="3"/>
        <v>0</v>
      </c>
      <c r="AJ35" s="9">
        <f t="shared" si="4"/>
        <v>0</v>
      </c>
      <c r="AK35" s="10">
        <f t="shared" si="5"/>
        <v>0</v>
      </c>
      <c r="AL35" s="78">
        <f>LARGE(AJ$6:AJ$35,30)</f>
        <v>0</v>
      </c>
      <c r="AM35" s="106">
        <f t="shared" si="6"/>
        <v>0</v>
      </c>
      <c r="AN35" s="79" t="s">
        <v>43</v>
      </c>
      <c r="AO35" s="20"/>
      <c r="AP35" s="21"/>
      <c r="AQ35" s="21"/>
      <c r="AR35" s="15"/>
    </row>
    <row r="36" spans="1:44" ht="12.75" customHeight="1" thickTop="1">
      <c r="A36" s="96" t="s">
        <v>44</v>
      </c>
      <c r="B36" s="22">
        <f t="shared" ref="B36:H36" si="9">SUM(B6:B35)</f>
        <v>0</v>
      </c>
      <c r="C36" s="22">
        <f t="shared" si="9"/>
        <v>0</v>
      </c>
      <c r="D36" s="22">
        <f t="shared" si="9"/>
        <v>0</v>
      </c>
      <c r="E36" s="22">
        <f t="shared" si="9"/>
        <v>0</v>
      </c>
      <c r="F36" s="22">
        <f t="shared" si="9"/>
        <v>0</v>
      </c>
      <c r="G36" s="22">
        <f t="shared" si="9"/>
        <v>0</v>
      </c>
      <c r="H36" s="22">
        <f t="shared" si="9"/>
        <v>0</v>
      </c>
      <c r="I36" s="23"/>
      <c r="J36" s="22">
        <f t="shared" ref="J36:P36" si="10">SUM(J6:J35)</f>
        <v>0</v>
      </c>
      <c r="K36" s="22">
        <f t="shared" si="10"/>
        <v>0</v>
      </c>
      <c r="L36" s="22">
        <f t="shared" si="10"/>
        <v>0</v>
      </c>
      <c r="M36" s="22">
        <f t="shared" si="10"/>
        <v>0</v>
      </c>
      <c r="N36" s="22">
        <f t="shared" si="10"/>
        <v>0</v>
      </c>
      <c r="O36" s="22">
        <f t="shared" si="10"/>
        <v>0</v>
      </c>
      <c r="P36" s="22">
        <f t="shared" si="10"/>
        <v>0</v>
      </c>
      <c r="Q36" s="24"/>
      <c r="R36" s="25">
        <f t="shared" ref="R36:Y36" si="11">SUM(R6:R35)</f>
        <v>0</v>
      </c>
      <c r="S36" s="26">
        <f t="shared" si="11"/>
        <v>0</v>
      </c>
      <c r="T36" s="22">
        <f t="shared" si="11"/>
        <v>0</v>
      </c>
      <c r="U36" s="22">
        <f t="shared" si="11"/>
        <v>0</v>
      </c>
      <c r="V36" s="22">
        <f t="shared" si="11"/>
        <v>0</v>
      </c>
      <c r="W36" s="22">
        <f t="shared" si="11"/>
        <v>0</v>
      </c>
      <c r="X36" s="22">
        <f t="shared" si="11"/>
        <v>0</v>
      </c>
      <c r="Y36" s="22">
        <f t="shared" si="11"/>
        <v>0</v>
      </c>
      <c r="Z36" s="24"/>
      <c r="AA36" s="25">
        <f t="shared" ref="AA36:AH36" si="12">SUM(AA6:AA35)</f>
        <v>0</v>
      </c>
      <c r="AB36" s="26">
        <f t="shared" si="12"/>
        <v>0</v>
      </c>
      <c r="AC36" s="22">
        <f t="shared" si="12"/>
        <v>0</v>
      </c>
      <c r="AD36" s="22">
        <f t="shared" si="12"/>
        <v>0</v>
      </c>
      <c r="AE36" s="22">
        <f t="shared" si="12"/>
        <v>0</v>
      </c>
      <c r="AF36" s="22">
        <f t="shared" si="12"/>
        <v>0</v>
      </c>
      <c r="AG36" s="22">
        <f t="shared" si="12"/>
        <v>0</v>
      </c>
      <c r="AH36" s="22">
        <f t="shared" si="12"/>
        <v>0</v>
      </c>
      <c r="AI36" s="24"/>
      <c r="AJ36" s="25">
        <f>SUM(AJ6:AJ35)</f>
        <v>0</v>
      </c>
      <c r="AK36" s="27"/>
      <c r="AL36" s="28"/>
      <c r="AM36" s="28"/>
      <c r="AN36" s="19"/>
      <c r="AO36" s="21"/>
      <c r="AP36" s="21"/>
      <c r="AQ36" s="21"/>
      <c r="AR36" s="15"/>
    </row>
    <row r="37" spans="1:44" ht="12.75" customHeight="1" thickBot="1">
      <c r="A37" s="97" t="s">
        <v>45</v>
      </c>
      <c r="B37" s="158"/>
      <c r="C37" s="159"/>
      <c r="D37" s="160"/>
      <c r="E37" s="160"/>
      <c r="F37" s="160"/>
      <c r="G37" s="160"/>
      <c r="H37" s="161"/>
      <c r="I37" s="31">
        <f>SUM(I6:I35)</f>
        <v>0</v>
      </c>
      <c r="J37" s="32"/>
      <c r="K37" s="29"/>
      <c r="L37" s="29"/>
      <c r="M37" s="29"/>
      <c r="N37" s="29"/>
      <c r="O37" s="29"/>
      <c r="P37" s="30"/>
      <c r="Q37" s="33">
        <f>SUM(Q6:Q35)</f>
        <v>0</v>
      </c>
      <c r="R37" s="34">
        <f>I37+Q37</f>
        <v>0</v>
      </c>
      <c r="S37" s="35"/>
      <c r="T37" s="29"/>
      <c r="U37" s="29"/>
      <c r="V37" s="29"/>
      <c r="W37" s="29"/>
      <c r="X37" s="29"/>
      <c r="Y37" s="30"/>
      <c r="Z37" s="33">
        <f>SUM(Z6:Z35)</f>
        <v>0</v>
      </c>
      <c r="AA37" s="34">
        <f>I37+Q37+Z37</f>
        <v>0</v>
      </c>
      <c r="AB37" s="35"/>
      <c r="AC37" s="29"/>
      <c r="AD37" s="29"/>
      <c r="AE37" s="29"/>
      <c r="AF37" s="29"/>
      <c r="AG37" s="29"/>
      <c r="AH37" s="30"/>
      <c r="AI37" s="33">
        <f>SUM(AI6:AI35)</f>
        <v>0</v>
      </c>
      <c r="AJ37" s="34">
        <f>I37+Q37+Z37+AI37</f>
        <v>0</v>
      </c>
      <c r="AK37" s="36"/>
      <c r="AL37" s="21"/>
      <c r="AM37" s="21"/>
      <c r="AN37" s="37"/>
      <c r="AO37" s="21"/>
      <c r="AP37" s="21"/>
      <c r="AQ37" s="38"/>
      <c r="AR37" s="15"/>
    </row>
    <row r="38" spans="1:44" ht="17.45" customHeight="1">
      <c r="A38" s="162" t="s">
        <v>51</v>
      </c>
      <c r="B38" s="162"/>
      <c r="C38" s="162"/>
      <c r="D38" s="162"/>
      <c r="E38" s="21"/>
      <c r="F38" s="21"/>
      <c r="G38" s="21"/>
      <c r="H38" s="21"/>
      <c r="I38" s="40"/>
      <c r="J38" s="21"/>
      <c r="K38" s="21"/>
      <c r="L38" s="21"/>
      <c r="M38" s="21"/>
      <c r="N38" s="21"/>
      <c r="O38" s="21"/>
      <c r="P38" s="21"/>
      <c r="Q38" s="40"/>
      <c r="R38" s="41" t="s">
        <v>46</v>
      </c>
      <c r="S38" s="21"/>
      <c r="T38" s="21"/>
      <c r="U38" s="21"/>
      <c r="V38" s="21"/>
      <c r="W38" s="21"/>
      <c r="X38" s="21"/>
      <c r="Y38" s="21"/>
      <c r="Z38" s="40"/>
      <c r="AA38" s="41" t="s">
        <v>46</v>
      </c>
      <c r="AB38" s="21"/>
      <c r="AC38" s="21"/>
      <c r="AD38" s="21"/>
      <c r="AE38" s="21"/>
      <c r="AF38" s="21"/>
      <c r="AG38" s="21"/>
      <c r="AH38" s="21"/>
      <c r="AI38" s="40"/>
      <c r="AJ38" s="41" t="s">
        <v>46</v>
      </c>
      <c r="AK38" s="21"/>
      <c r="AL38" s="21"/>
      <c r="AM38" s="21"/>
      <c r="AN38" s="21"/>
      <c r="AO38" s="21"/>
      <c r="AP38" s="21"/>
      <c r="AQ38" s="21"/>
      <c r="AR38" s="15"/>
    </row>
    <row r="39" spans="1:44" ht="17.149999999999999" customHeight="1">
      <c r="A39" s="162"/>
      <c r="B39" s="162"/>
      <c r="C39" s="162"/>
      <c r="D39" s="162"/>
      <c r="E39" s="21"/>
      <c r="F39" s="21"/>
      <c r="G39" s="21"/>
      <c r="H39" s="21"/>
      <c r="I39" s="21"/>
      <c r="J39" s="21"/>
      <c r="K39" s="21"/>
      <c r="L39" s="21"/>
      <c r="M39" s="21"/>
      <c r="N39" s="21"/>
      <c r="O39" s="21"/>
      <c r="P39" s="21"/>
      <c r="Q39" s="21"/>
      <c r="R39" s="43" t="s">
        <v>47</v>
      </c>
      <c r="S39" s="21"/>
      <c r="T39" s="21"/>
      <c r="U39" s="21"/>
      <c r="V39" s="21"/>
      <c r="W39" s="21"/>
      <c r="X39" s="21"/>
      <c r="Y39" s="21"/>
      <c r="Z39" s="21"/>
      <c r="AA39" s="43" t="s">
        <v>47</v>
      </c>
      <c r="AB39" s="21"/>
      <c r="AC39" s="21"/>
      <c r="AD39" s="21"/>
      <c r="AE39" s="21"/>
      <c r="AF39" s="21"/>
      <c r="AG39" s="21"/>
      <c r="AH39" s="21"/>
      <c r="AI39" s="21"/>
      <c r="AJ39" s="43" t="s">
        <v>47</v>
      </c>
      <c r="AK39" s="21"/>
      <c r="AL39" s="21"/>
      <c r="AM39" s="21"/>
      <c r="AN39" s="21"/>
      <c r="AO39" s="21"/>
      <c r="AP39" s="21"/>
      <c r="AQ39" s="21"/>
      <c r="AR39" s="15"/>
    </row>
    <row r="40" spans="1:44" ht="17.45" customHeight="1" thickBot="1">
      <c r="A40" s="42"/>
      <c r="B40" s="44"/>
      <c r="C40" s="45"/>
      <c r="D40" s="45"/>
      <c r="E40" s="45"/>
      <c r="F40" s="45"/>
      <c r="G40" s="45"/>
      <c r="H40" s="45"/>
      <c r="I40" s="45"/>
      <c r="J40" s="45"/>
      <c r="K40" s="45"/>
      <c r="L40" s="45"/>
      <c r="M40" s="45"/>
      <c r="N40" s="45"/>
      <c r="O40" s="45"/>
      <c r="P40" s="45"/>
      <c r="Q40" s="45"/>
      <c r="R40" s="46"/>
      <c r="S40" s="45"/>
      <c r="T40" s="45"/>
      <c r="U40" s="21"/>
      <c r="V40" s="21"/>
      <c r="W40" s="21"/>
      <c r="X40" s="21"/>
      <c r="Y40" s="21"/>
      <c r="Z40" s="21"/>
      <c r="AA40" s="47"/>
      <c r="AB40" s="21"/>
      <c r="AC40" s="21"/>
      <c r="AD40" s="21"/>
      <c r="AE40" s="21"/>
      <c r="AF40" s="21"/>
      <c r="AG40" s="21"/>
      <c r="AH40" s="21"/>
      <c r="AI40" s="21"/>
      <c r="AJ40" s="47"/>
      <c r="AK40" s="21"/>
      <c r="AL40" s="21"/>
      <c r="AM40" s="21"/>
      <c r="AN40" s="21"/>
      <c r="AO40" s="21"/>
      <c r="AP40" s="21"/>
      <c r="AQ40" s="21"/>
      <c r="AR40" s="15"/>
    </row>
    <row r="41" spans="1:44" ht="81" customHeight="1" thickBot="1">
      <c r="A41" s="48"/>
      <c r="B41" s="148" t="s">
        <v>61</v>
      </c>
      <c r="C41" s="149"/>
      <c r="D41" s="149"/>
      <c r="E41" s="149"/>
      <c r="F41" s="149"/>
      <c r="G41" s="149"/>
      <c r="H41" s="149"/>
      <c r="I41" s="149"/>
      <c r="J41" s="149"/>
      <c r="K41" s="149"/>
      <c r="L41" s="149"/>
      <c r="M41" s="149"/>
      <c r="N41" s="149"/>
      <c r="O41" s="149"/>
      <c r="P41" s="149"/>
      <c r="Q41" s="149"/>
      <c r="R41" s="149"/>
      <c r="S41" s="149"/>
      <c r="T41" s="150"/>
      <c r="U41" s="50"/>
      <c r="V41" s="51"/>
      <c r="W41" s="51"/>
      <c r="X41" s="51"/>
      <c r="Y41" s="51"/>
      <c r="Z41" s="51"/>
      <c r="AA41" s="21"/>
      <c r="AB41" s="21"/>
      <c r="AC41" s="21"/>
      <c r="AD41" s="21"/>
      <c r="AE41" s="21"/>
      <c r="AF41" s="21"/>
      <c r="AG41" s="21"/>
      <c r="AH41" s="21"/>
      <c r="AI41" s="21"/>
      <c r="AJ41" s="21"/>
      <c r="AK41" s="21"/>
      <c r="AL41" s="21"/>
      <c r="AM41" s="21"/>
      <c r="AN41" s="21"/>
      <c r="AO41" s="21"/>
      <c r="AP41" s="21"/>
      <c r="AQ41" s="21"/>
      <c r="AR41" s="15"/>
    </row>
    <row r="42" spans="1:44" ht="11.25" customHeight="1" thickBot="1">
      <c r="A42" s="42"/>
      <c r="B42" s="52"/>
      <c r="C42" s="49"/>
      <c r="D42" s="49"/>
      <c r="E42" s="49"/>
      <c r="F42" s="49"/>
      <c r="G42" s="49"/>
      <c r="H42" s="49"/>
      <c r="I42" s="49"/>
      <c r="J42" s="49"/>
      <c r="K42" s="49"/>
      <c r="L42" s="49"/>
      <c r="M42" s="49"/>
      <c r="N42" s="53"/>
      <c r="O42" s="49"/>
      <c r="P42" s="49"/>
      <c r="Q42" s="49"/>
      <c r="R42" s="49"/>
      <c r="S42" s="49"/>
      <c r="T42" s="49"/>
      <c r="U42" s="45"/>
      <c r="V42" s="45"/>
      <c r="W42" s="45"/>
      <c r="X42" s="45"/>
      <c r="Y42" s="45"/>
      <c r="Z42" s="45"/>
      <c r="AA42" s="21"/>
      <c r="AB42" s="21"/>
      <c r="AC42" s="21"/>
      <c r="AD42" s="21"/>
      <c r="AE42" s="21"/>
      <c r="AF42" s="21"/>
      <c r="AG42" s="21"/>
      <c r="AH42" s="21"/>
      <c r="AI42" s="21"/>
      <c r="AJ42" s="21"/>
      <c r="AK42" s="21"/>
      <c r="AL42" s="21"/>
      <c r="AM42" s="21"/>
      <c r="AN42" s="21"/>
      <c r="AO42" s="21"/>
      <c r="AP42" s="21"/>
      <c r="AQ42" s="21"/>
      <c r="AR42" s="15"/>
    </row>
    <row r="43" spans="1:44" ht="96.75" customHeight="1" thickBot="1">
      <c r="A43" s="54"/>
      <c r="B43" s="151" t="s">
        <v>48</v>
      </c>
      <c r="C43" s="152"/>
      <c r="D43" s="152"/>
      <c r="E43" s="152"/>
      <c r="F43" s="152"/>
      <c r="G43" s="152"/>
      <c r="H43" s="152"/>
      <c r="I43" s="152"/>
      <c r="J43" s="152"/>
      <c r="K43" s="152"/>
      <c r="L43" s="152"/>
      <c r="M43" s="153"/>
      <c r="N43" s="55"/>
      <c r="O43" s="151" t="s">
        <v>49</v>
      </c>
      <c r="P43" s="154"/>
      <c r="Q43" s="154"/>
      <c r="R43" s="154"/>
      <c r="S43" s="154"/>
      <c r="T43" s="154"/>
      <c r="U43" s="154"/>
      <c r="V43" s="154"/>
      <c r="W43" s="154"/>
      <c r="X43" s="154"/>
      <c r="Y43" s="154"/>
      <c r="Z43" s="155"/>
      <c r="AA43" s="36"/>
      <c r="AB43" s="21"/>
      <c r="AC43" s="21"/>
      <c r="AD43" s="21"/>
      <c r="AE43" s="21"/>
      <c r="AF43" s="21"/>
      <c r="AG43" s="21"/>
      <c r="AH43" s="21"/>
      <c r="AI43" s="21"/>
      <c r="AJ43" s="21"/>
      <c r="AK43" s="21"/>
      <c r="AL43" s="21"/>
      <c r="AM43" s="21"/>
      <c r="AN43" s="21"/>
      <c r="AO43" s="21"/>
      <c r="AP43" s="21"/>
      <c r="AQ43" s="21"/>
      <c r="AR43" s="15"/>
    </row>
    <row r="44" spans="1:44" ht="10.5" customHeight="1">
      <c r="A44" s="42"/>
      <c r="B44" s="56"/>
      <c r="C44" s="57"/>
      <c r="D44" s="57"/>
      <c r="E44" s="57"/>
      <c r="F44" s="57"/>
      <c r="G44" s="57"/>
      <c r="H44" s="57"/>
      <c r="I44" s="57"/>
      <c r="J44" s="57"/>
      <c r="K44" s="57"/>
      <c r="L44" s="57"/>
      <c r="M44" s="57"/>
      <c r="N44" s="21"/>
      <c r="O44" s="53"/>
      <c r="P44" s="53"/>
      <c r="Q44" s="53"/>
      <c r="R44" s="53"/>
      <c r="S44" s="53"/>
      <c r="T44" s="53"/>
      <c r="U44" s="53"/>
      <c r="V44" s="53"/>
      <c r="W44" s="53"/>
      <c r="X44" s="53"/>
      <c r="Y44" s="53"/>
      <c r="Z44" s="53"/>
      <c r="AA44" s="21"/>
      <c r="AB44" s="21"/>
      <c r="AC44" s="21"/>
      <c r="AD44" s="21"/>
      <c r="AE44" s="21"/>
      <c r="AF44" s="21"/>
      <c r="AG44" s="21"/>
      <c r="AH44" s="21"/>
      <c r="AI44" s="21"/>
      <c r="AJ44" s="21"/>
      <c r="AK44" s="21"/>
      <c r="AL44" s="21"/>
      <c r="AM44" s="21"/>
      <c r="AN44" s="21"/>
      <c r="AO44" s="21"/>
      <c r="AP44" s="21"/>
      <c r="AQ44" s="21"/>
      <c r="AR44" s="15"/>
    </row>
    <row r="45" spans="1:44" ht="10.5" customHeight="1">
      <c r="A45" s="42"/>
      <c r="B45" s="58"/>
      <c r="C45" s="59"/>
      <c r="D45" s="59"/>
      <c r="E45" s="59"/>
      <c r="F45" s="59"/>
      <c r="G45" s="59"/>
      <c r="H45" s="59"/>
      <c r="I45" s="59"/>
      <c r="J45" s="59"/>
      <c r="K45" s="59"/>
      <c r="L45" s="59"/>
      <c r="M45" s="59"/>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5"/>
    </row>
    <row r="46" spans="1:44" ht="10.5" customHeight="1">
      <c r="A46" s="42"/>
      <c r="B46" s="39"/>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5"/>
    </row>
    <row r="47" spans="1:44" ht="10.5" customHeight="1">
      <c r="A47" s="42"/>
      <c r="B47" s="3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5"/>
    </row>
    <row r="48" spans="1:44" ht="10.5" customHeight="1">
      <c r="A48" s="42"/>
      <c r="B48" s="39"/>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5"/>
    </row>
    <row r="49" spans="1:44" ht="10.5" customHeight="1">
      <c r="A49" s="42"/>
      <c r="B49" s="39"/>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15"/>
    </row>
    <row r="50" spans="1:44" ht="10.5" customHeight="1">
      <c r="A50" s="42"/>
      <c r="B50" s="39"/>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5"/>
    </row>
    <row r="51" spans="1:44" ht="10.5" customHeight="1">
      <c r="A51" s="42"/>
      <c r="B51" s="39"/>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5"/>
    </row>
    <row r="52" spans="1:44" ht="10.5" customHeight="1">
      <c r="A52" s="42"/>
      <c r="B52" s="39"/>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5"/>
    </row>
    <row r="53" spans="1:44" ht="10.5" customHeight="1">
      <c r="A53" s="42"/>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2"/>
    </row>
  </sheetData>
  <mergeCells count="56">
    <mergeCell ref="AO16:AQ30"/>
    <mergeCell ref="B3:H3"/>
    <mergeCell ref="J3:P3"/>
    <mergeCell ref="S3:Y3"/>
    <mergeCell ref="AB3:AH3"/>
    <mergeCell ref="R3:R5"/>
    <mergeCell ref="AA3:AA5"/>
    <mergeCell ref="AJ3:AJ5"/>
    <mergeCell ref="Y4:Y5"/>
    <mergeCell ref="B4:B5"/>
    <mergeCell ref="C4:C5"/>
    <mergeCell ref="F4:F5"/>
    <mergeCell ref="G4:G5"/>
    <mergeCell ref="D4:D5"/>
    <mergeCell ref="O4:O5"/>
    <mergeCell ref="P4:P5"/>
    <mergeCell ref="B41:T41"/>
    <mergeCell ref="B43:M43"/>
    <mergeCell ref="O43:Z43"/>
    <mergeCell ref="E4:E5"/>
    <mergeCell ref="H4:H5"/>
    <mergeCell ref="J4:J5"/>
    <mergeCell ref="K4:K5"/>
    <mergeCell ref="N4:N5"/>
    <mergeCell ref="L4:L5"/>
    <mergeCell ref="M4:M5"/>
    <mergeCell ref="B37:H37"/>
    <mergeCell ref="A38:D39"/>
    <mergeCell ref="A4:A5"/>
    <mergeCell ref="W4:W5"/>
    <mergeCell ref="X4:X5"/>
    <mergeCell ref="AO2:AQ2"/>
    <mergeCell ref="AO3:AQ5"/>
    <mergeCell ref="AK4:AK5"/>
    <mergeCell ref="AL2:AN2"/>
    <mergeCell ref="A2:AJ2"/>
    <mergeCell ref="S4:S5"/>
    <mergeCell ref="T4:T5"/>
    <mergeCell ref="U4:U5"/>
    <mergeCell ref="V4:V5"/>
    <mergeCell ref="AB4:AB5"/>
    <mergeCell ref="AC4:AC5"/>
    <mergeCell ref="AD4:AD5"/>
    <mergeCell ref="AO13:AQ13"/>
    <mergeCell ref="AO14:AQ14"/>
    <mergeCell ref="AL3:AN5"/>
    <mergeCell ref="AH4:AH5"/>
    <mergeCell ref="AE4:AE5"/>
    <mergeCell ref="AF4:AF5"/>
    <mergeCell ref="AG4:AG5"/>
    <mergeCell ref="AO1:AQ1"/>
    <mergeCell ref="B1:I1"/>
    <mergeCell ref="J1:Q1"/>
    <mergeCell ref="S1:Z1"/>
    <mergeCell ref="AB1:AI1"/>
    <mergeCell ref="AL1:AN1"/>
  </mergeCells>
  <pageMargins left="0.5" right="0.5" top="0.75" bottom="0.5" header="0.5" footer="0.5"/>
  <pageSetup scale="61" orientation="landscape" r:id="rId1"/>
  <headerFooter>
    <oddFooter>&amp;R&amp;"Helv,Regular"&amp;9&amp;K000000Page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Hill</dc:creator>
  <cp:lastModifiedBy>jkhil</cp:lastModifiedBy>
  <dcterms:created xsi:type="dcterms:W3CDTF">2021-02-19T22:41:12Z</dcterms:created>
  <dcterms:modified xsi:type="dcterms:W3CDTF">2022-06-17T16:35:20Z</dcterms:modified>
</cp:coreProperties>
</file>